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2150417\Downloads\"/>
    </mc:Choice>
  </mc:AlternateContent>
  <xr:revisionPtr revIDLastSave="0" documentId="8_{14A5CF4B-8FAF-459B-BE67-83ADA154E3F8}" xr6:coauthVersionLast="47" xr6:coauthVersionMax="47" xr10:uidLastSave="{00000000-0000-0000-0000-000000000000}"/>
  <bookViews>
    <workbookView xWindow="-108" yWindow="-108" windowWidth="23256" windowHeight="12456" xr2:uid="{5E5522C9-962A-445B-8A49-8B5A5A7256D8}"/>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AM35" i="10"/>
  <c r="CO34" i="10"/>
  <c r="BW34" i="10"/>
  <c r="BW35" i="10" s="1"/>
  <c r="BW36" i="10" s="1"/>
  <c r="BW37" i="10" s="1"/>
  <c r="BW38" i="10" s="1"/>
  <c r="BW39" i="10" s="1"/>
  <c r="C34" i="10"/>
  <c r="C35" i="10" l="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AM34" i="10"/>
</calcChain>
</file>

<file path=xl/sharedStrings.xml><?xml version="1.0" encoding="utf-8"?>
<sst xmlns="http://schemas.openxmlformats.org/spreadsheetml/2006/main" count="1095" uniqueCount="595">
  <si>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</si>
  <si>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</si>
  <si>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</si>
  <si>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</si>
  <si>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</si>
  <si>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</si>
  <si>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</si>
  <si>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</si>
  <si>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</si>
  <si>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</si>
  <si>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</si>
  <si>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</si>
  <si>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</si>
  <si>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</si>
  <si>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</si>
  <si>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</si>
  <si>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</si>
  <si>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</si>
  <si>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</si>
  <si>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</si>
  <si>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</si>
  <si>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</si>
  <si>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</si>
  <si>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</si>
  <si>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</si>
  <si>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</si>
  <si>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</si>
  <si>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</si>
  <si>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</si>
  <si>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</si>
  <si>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</si>
  <si>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</si>
  <si>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</si>
  <si>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</si>
  <si>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</si>
  <si>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</si>
  <si>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</si>
  <si>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</si>
  <si>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</si>
  <si>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</si>
  <si>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</si>
  <si>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</si>
  <si>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</si>
  <si>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</si>
  <si>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</si>
  <si>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</si>
  <si>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</si>
  <si>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</si>
  <si>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</si>
  <si>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</si>
  <si>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</si>
  <si>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</si>
  <si>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</si>
  <si>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</si>
  <si>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</si>
  <si>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</si>
  <si>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</si>
  <si>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</si>
  <si>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</si>
  <si>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</si>
  <si>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</si>
  <si>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</si>
  <si>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</si>
  <si>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</si>
  <si>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</si>
  <si>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</si>
  <si>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</si>
  <si>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</si>
  <si>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</si>
  <si>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</si>
  <si>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</si>
  <si>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</si>
  <si>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</si>
  <si>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</si>
  <si>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</si>
  <si>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</si>
  <si>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</si>
  <si>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</si>
  <si>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</si>
  <si>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</si>
  <si>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</si>
  <si>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</si>
  <si>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</si>
  <si>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</si>
  <si>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</si>
  <si>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</si>
  <si>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</si>
  <si>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Ⅰ－２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</si>
  <si>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</si>
  <si>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</si>
  <si>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</si>
  <si>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</si>
  <si>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</si>
  <si>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</si>
  <si>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</si>
  <si>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</si>
  <si>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</si>
  <si>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</si>
  <si>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</si>
  <si>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</si>
  <si>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那須烏山市</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</si>
  <si>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</si>
  <si>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</si>
  <si>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</si>
  <si>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</si>
  <si>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</si>
  <si>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</si>
  <si>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</si>
  <si>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</si>
  <si>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</si>
  <si>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</si>
  <si>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</si>
  <si>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</si>
  <si>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</si>
  <si>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</si>
  <si>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</si>
  <si>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</si>
  <si>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</si>
  <si>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</si>
  <si>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</si>
  <si>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</si>
  <si>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</si>
  <si>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</si>
  <si>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</si>
  <si>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</si>
  <si>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</si>
  <si>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</si>
  <si>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</si>
  <si>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</si>
  <si>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</si>
  <si>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</si>
  <si>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</si>
  <si>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</si>
  <si>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</si>
  <si>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</si>
  <si>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</si>
  <si>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</si>
  <si>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</si>
  <si>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</si>
  <si>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</si>
  <si>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</si>
  <si>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</si>
  <si>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</si>
  <si>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</si>
  <si>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</si>
  <si>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</si>
  <si>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</si>
  <si>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</si>
  <si>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</si>
  <si>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</si>
  <si>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</si>
  <si>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</si>
  <si>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</si>
  <si>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5"/>
  </si>
  <si>
    <t>うち日本人(％)</t>
    <phoneticPr fontId="5"/>
  </si>
  <si>
    <t>-2.3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</si>
  <si>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</si>
  <si>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</si>
  <si>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</si>
  <si>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</si>
  <si>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</si>
  <si>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</si>
  <si>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</si>
  <si>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</si>
  <si>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</si>
  <si>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</si>
  <si>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</si>
  <si>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</si>
  <si>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</si>
  <si>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</si>
  <si>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</si>
  <si>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</si>
  <si>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</si>
  <si>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</si>
  <si>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</si>
  <si>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</si>
  <si>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</si>
  <si>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</si>
  <si>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</si>
  <si>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</si>
  <si>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</si>
  <si>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</si>
  <si>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</si>
  <si>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</si>
  <si>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</si>
  <si>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</si>
  <si>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</si>
  <si>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</si>
  <si>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</si>
  <si>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</si>
  <si>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</si>
  <si>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</si>
  <si>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</si>
  <si>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</si>
  <si>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</si>
  <si>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</si>
  <si>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</si>
  <si>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</si>
  <si>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</si>
  <si>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</si>
  <si>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</si>
  <si>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</si>
  <si>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</si>
  <si>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</si>
  <si>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</si>
  <si>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</si>
  <si>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</si>
  <si>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</si>
  <si>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</si>
  <si>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</si>
  <si>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</si>
  <si>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</si>
  <si>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</si>
  <si>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</si>
  <si>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栃木県那須烏山市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</si>
  <si>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</si>
  <si>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</si>
  <si>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</si>
  <si>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</si>
  <si>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</si>
  <si>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</si>
  <si>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</si>
  <si>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</si>
  <si>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</si>
  <si>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</si>
  <si>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</si>
  <si>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</si>
  <si>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</si>
  <si>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</si>
  <si>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</si>
  <si>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</si>
  <si>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</si>
  <si>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</si>
  <si>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</si>
  <si>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</si>
  <si>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</si>
  <si>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</si>
  <si>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</si>
  <si>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</si>
  <si>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</si>
  <si>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</si>
  <si>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</si>
  <si>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</si>
  <si>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</si>
  <si>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</si>
  <si>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</si>
  <si>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</si>
  <si>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</si>
  <si>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</si>
  <si>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</si>
  <si>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</si>
  <si>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</si>
  <si>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</si>
  <si>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</si>
  <si>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</si>
  <si>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</si>
  <si>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</si>
  <si>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</si>
  <si>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</si>
  <si>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</si>
  <si>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</si>
  <si>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</si>
  <si>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</si>
  <si>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</si>
  <si>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</si>
  <si>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</si>
  <si>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</si>
  <si>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</si>
  <si>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</si>
  <si>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</si>
  <si>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</si>
  <si>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</si>
  <si>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</si>
  <si>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</si>
  <si>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</si>
  <si>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</si>
  <si>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</si>
  <si>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</si>
  <si>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</si>
  <si>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</si>
  <si>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</si>
  <si>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</si>
  <si>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</si>
  <si>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</si>
  <si>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</si>
  <si>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</si>
  <si>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</si>
  <si>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</si>
  <si>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</si>
  <si>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</si>
  <si>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</si>
  <si>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</si>
  <si>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</si>
  <si>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</si>
  <si>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</si>
  <si>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</si>
  <si>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</si>
  <si>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</si>
  <si>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</si>
  <si>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</si>
  <si>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</si>
  <si>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</si>
  <si>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</si>
  <si>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</si>
  <si>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</si>
  <si>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</si>
  <si>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</si>
  <si>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</si>
  <si>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</si>
  <si>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</si>
  <si>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</si>
  <si>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</si>
  <si>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</si>
  <si>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</si>
  <si>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</si>
  <si>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</si>
  <si>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</si>
  <si>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</si>
  <si>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</si>
  <si>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</si>
  <si>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</si>
  <si>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</si>
  <si>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</si>
  <si>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</si>
  <si>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</si>
  <si>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</si>
  <si>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</si>
  <si>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</si>
  <si>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</si>
  <si>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</si>
  <si>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</si>
  <si>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</si>
  <si>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</si>
  <si>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</si>
  <si>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</si>
  <si>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</si>
  <si>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</si>
  <si>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</si>
  <si>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</si>
  <si>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</si>
  <si>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</si>
  <si>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</si>
  <si>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</si>
  <si>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</si>
  <si>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</si>
  <si>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</si>
  <si>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</si>
  <si>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</si>
  <si>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</si>
  <si>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</si>
  <si>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</si>
  <si>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</si>
  <si>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</si>
  <si>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</si>
  <si>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</si>
  <si>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</si>
  <si>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</si>
  <si>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</si>
  <si>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</si>
  <si>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</si>
  <si>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</si>
  <si>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</si>
  <si>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</si>
  <si>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</si>
  <si>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</si>
  <si>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</si>
  <si>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</si>
  <si>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栃木県那須烏山市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</si>
  <si>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</si>
  <si>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</si>
  <si>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</si>
  <si>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</si>
  <si>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</si>
  <si>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</si>
  <si>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</si>
  <si>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</si>
  <si>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</si>
  <si>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</si>
  <si>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</si>
  <si>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</si>
  <si>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</si>
  <si>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</si>
  <si>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</si>
  <si>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</si>
  <si>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</si>
  <si>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</si>
  <si>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</si>
  <si>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</si>
  <si>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熊田診療所特別会計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</si>
  <si>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</si>
  <si>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</si>
  <si>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</si>
  <si>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</si>
  <si>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</si>
  <si>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</si>
  <si>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</si>
  <si>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</si>
  <si>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</si>
  <si>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</si>
  <si>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</si>
  <si>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</si>
  <si>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</si>
  <si>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</si>
  <si>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</si>
  <si>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</si>
  <si>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</si>
  <si>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</si>
  <si>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</si>
  <si>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</si>
  <si>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</si>
  <si>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</si>
  <si>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</si>
  <si>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</si>
  <si>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</si>
  <si>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</si>
  <si>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</si>
  <si>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</si>
  <si>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</si>
  <si>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</si>
  <si>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</si>
  <si>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</si>
  <si>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</si>
  <si>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</si>
  <si>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</si>
  <si>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</si>
  <si>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</si>
  <si>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</si>
  <si>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</si>
  <si>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</si>
  <si>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</si>
  <si>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</si>
  <si>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</si>
  <si>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</si>
  <si>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</si>
  <si>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</si>
  <si>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</si>
  <si>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</si>
  <si>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</si>
  <si>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</si>
  <si>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</si>
  <si>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</si>
  <si>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</si>
  <si>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</si>
  <si>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</si>
  <si>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</si>
  <si>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</si>
  <si>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</si>
  <si>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</si>
  <si>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</si>
  <si>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</si>
  <si>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</si>
  <si>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</si>
  <si>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</si>
  <si>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</si>
  <si>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</si>
  <si>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</si>
  <si>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</si>
  <si>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</si>
  <si>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</si>
  <si>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</si>
  <si>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</si>
  <si>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</si>
  <si>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</si>
  <si>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</si>
  <si>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</si>
  <si>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</si>
  <si>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</si>
  <si>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</si>
  <si>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</si>
  <si>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</si>
  <si>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</si>
  <si>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</si>
  <si>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</si>
  <si>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</si>
  <si>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</si>
  <si>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</si>
  <si>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農業集落排水事業特別会計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</si>
  <si>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</si>
  <si>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</si>
  <si>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</si>
  <si>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</si>
  <si>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</si>
  <si>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</si>
  <si>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</si>
  <si>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</si>
  <si>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</si>
  <si>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</si>
  <si>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</si>
  <si>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</si>
  <si>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</si>
  <si>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</si>
  <si>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</si>
  <si>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</si>
  <si>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</si>
  <si>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</si>
  <si>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</si>
  <si>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</si>
  <si>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</si>
  <si>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</si>
  <si>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</si>
  <si>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</si>
  <si>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</si>
  <si>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</si>
  <si>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</si>
  <si>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</si>
  <si>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</si>
  <si>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</si>
  <si>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</si>
  <si>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</si>
  <si>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</si>
  <si>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</si>
  <si>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</si>
  <si>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</si>
  <si>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</si>
  <si>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</si>
  <si>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</si>
  <si>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</si>
  <si>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</si>
  <si>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</si>
  <si>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</si>
  <si>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</si>
  <si>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</si>
  <si>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</si>
  <si>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</si>
  <si>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</si>
  <si>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</si>
  <si>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</si>
  <si>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</si>
  <si>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</si>
  <si>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</si>
  <si>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</si>
  <si>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</si>
  <si>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</si>
  <si>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</si>
  <si>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</si>
  <si>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</si>
  <si>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</si>
  <si>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</si>
  <si>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</si>
  <si>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</si>
  <si>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</si>
  <si>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</si>
  <si>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</si>
  <si>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</si>
  <si>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</si>
  <si>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</si>
  <si>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</si>
  <si>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</si>
  <si>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</si>
  <si>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</si>
  <si>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</si>
  <si>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</si>
  <si>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</si>
  <si>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</si>
  <si>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</si>
  <si>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</si>
  <si>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</si>
  <si>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</si>
  <si>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</si>
  <si>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</si>
  <si>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</si>
  <si>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</si>
  <si>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</si>
  <si>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2.95</t>
  </si>
  <si>
    <t>▲ 1.21</t>
  </si>
  <si>
    <t>水道事業会計</t>
  </si>
  <si>
    <t>一般会計</t>
  </si>
  <si>
    <t>介護保険特別会計</t>
  </si>
  <si>
    <t>国民健康保険特別会計</t>
  </si>
  <si>
    <t>下水道事業特別会計</t>
  </si>
  <si>
    <t>農業集落排水事業特別会計</t>
  </si>
  <si>
    <t>熊田診療所特別会計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</si>
  <si>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</si>
  <si>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</si>
  <si>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</si>
  <si>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</si>
  <si>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</si>
  <si>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</si>
  <si>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</si>
  <si>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</si>
  <si>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</si>
  <si>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</si>
  <si>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南那須広域行政事務組合（普通会計）</t>
    <rPh sb="0" eb="1">
      <t>ミナミ</t>
    </rPh>
    <rPh sb="1" eb="3">
      <t>ナス</t>
    </rPh>
    <rPh sb="3" eb="5">
      <t>コウイキ</t>
    </rPh>
    <rPh sb="5" eb="7">
      <t>ギョウセイ</t>
    </rPh>
    <rPh sb="7" eb="9">
      <t>ジム</t>
    </rPh>
    <rPh sb="9" eb="11">
      <t>クミアイ</t>
    </rPh>
    <rPh sb="12" eb="14">
      <t>フツウ</t>
    </rPh>
    <rPh sb="14" eb="16">
      <t>カイケイ</t>
    </rPh>
    <phoneticPr fontId="2"/>
  </si>
  <si>
    <t>南那須広域行政事務組合（病院会計）</t>
    <rPh sb="0" eb="1">
      <t>ミナミ</t>
    </rPh>
    <rPh sb="1" eb="3">
      <t>ナス</t>
    </rPh>
    <rPh sb="3" eb="5">
      <t>コウイキ</t>
    </rPh>
    <rPh sb="5" eb="7">
      <t>ギョウセイ</t>
    </rPh>
    <rPh sb="7" eb="9">
      <t>ジム</t>
    </rPh>
    <rPh sb="9" eb="11">
      <t>クミアイ</t>
    </rPh>
    <rPh sb="12" eb="14">
      <t>ビョウイン</t>
    </rPh>
    <rPh sb="14" eb="16">
      <t>カイケイ</t>
    </rPh>
    <phoneticPr fontId="2"/>
  </si>
  <si>
    <t>栃木県市町村総合事務組合（一般会計）</t>
    <rPh sb="0" eb="3">
      <t>トチギケン</t>
    </rPh>
    <rPh sb="3" eb="6">
      <t>シチョウソン</t>
    </rPh>
    <rPh sb="6" eb="8">
      <t>ソウゴウ</t>
    </rPh>
    <rPh sb="8" eb="10">
      <t>ジム</t>
    </rPh>
    <rPh sb="10" eb="12">
      <t>クミアイ</t>
    </rPh>
    <rPh sb="13" eb="15">
      <t>イッパン</t>
    </rPh>
    <rPh sb="15" eb="17">
      <t>カイケイ</t>
    </rPh>
    <phoneticPr fontId="2"/>
  </si>
  <si>
    <t>栃木県市町村総合事務組合（特別会計）</t>
    <rPh sb="0" eb="3">
      <t>トチギケン</t>
    </rPh>
    <rPh sb="3" eb="6">
      <t>シチョウソン</t>
    </rPh>
    <rPh sb="6" eb="8">
      <t>ソウゴウ</t>
    </rPh>
    <rPh sb="8" eb="10">
      <t>ジム</t>
    </rPh>
    <rPh sb="10" eb="12">
      <t>クミアイ</t>
    </rPh>
    <rPh sb="13" eb="15">
      <t>トクベツ</t>
    </rPh>
    <rPh sb="15" eb="17">
      <t>カイケイ</t>
    </rPh>
    <phoneticPr fontId="2"/>
  </si>
  <si>
    <t>栃木県後期高齢者医療広域連合（一般会計）</t>
    <rPh sb="0" eb="3">
      <t>トチギケン</t>
    </rPh>
    <rPh sb="3" eb="8">
      <t>コウキコウレイシャ</t>
    </rPh>
    <rPh sb="8" eb="10">
      <t>イリョウ</t>
    </rPh>
    <rPh sb="10" eb="12">
      <t>コウイキ</t>
    </rPh>
    <rPh sb="12" eb="14">
      <t>レンゴウ</t>
    </rPh>
    <rPh sb="15" eb="17">
      <t>イッパン</t>
    </rPh>
    <rPh sb="17" eb="19">
      <t>カイケイ</t>
    </rPh>
    <phoneticPr fontId="2"/>
  </si>
  <si>
    <t>栃木県後期高齢者医療広域連合（特別会計）</t>
    <rPh sb="0" eb="3">
      <t>トチギケン</t>
    </rPh>
    <rPh sb="3" eb="5">
      <t>コウキ</t>
    </rPh>
    <rPh sb="5" eb="8">
      <t>コウレイシャ</t>
    </rPh>
    <rPh sb="8" eb="10">
      <t>イリョウ</t>
    </rPh>
    <rPh sb="10" eb="12">
      <t>コウイキ</t>
    </rPh>
    <rPh sb="12" eb="14">
      <t>レンゴウ</t>
    </rPh>
    <rPh sb="15" eb="17">
      <t>トクベツ</t>
    </rPh>
    <rPh sb="17" eb="19">
      <t>カイケイ</t>
    </rPh>
    <phoneticPr fontId="2"/>
  </si>
  <si>
    <t>那須烏山市農業公社</t>
    <rPh sb="0" eb="5">
      <t>ナスカラスヤマシ</t>
    </rPh>
    <rPh sb="5" eb="9">
      <t>ノウギョウコウシャ</t>
    </rPh>
    <phoneticPr fontId="2"/>
  </si>
  <si>
    <t>-</t>
    <phoneticPr fontId="2"/>
  </si>
  <si>
    <t>市有施設整備基金</t>
    <rPh sb="0" eb="2">
      <t>シユウ</t>
    </rPh>
    <rPh sb="2" eb="4">
      <t>シセツ</t>
    </rPh>
    <rPh sb="4" eb="6">
      <t>セイビ</t>
    </rPh>
    <rPh sb="6" eb="8">
      <t>キキン</t>
    </rPh>
    <phoneticPr fontId="2"/>
  </si>
  <si>
    <t>庁舎整備基金</t>
    <rPh sb="0" eb="2">
      <t>チョウシャ</t>
    </rPh>
    <rPh sb="2" eb="4">
      <t>セイビ</t>
    </rPh>
    <rPh sb="4" eb="6">
      <t>キキン</t>
    </rPh>
    <phoneticPr fontId="2"/>
  </si>
  <si>
    <t>地域振興基金</t>
    <rPh sb="0" eb="2">
      <t>チイキ</t>
    </rPh>
    <rPh sb="2" eb="4">
      <t>シンコウ</t>
    </rPh>
    <rPh sb="4" eb="6">
      <t>キキン</t>
    </rPh>
    <phoneticPr fontId="2"/>
  </si>
  <si>
    <t>奨学基金</t>
    <rPh sb="0" eb="2">
      <t>ショウガク</t>
    </rPh>
    <rPh sb="2" eb="4">
      <t>キキン</t>
    </rPh>
    <phoneticPr fontId="2"/>
  </si>
  <si>
    <t>地域福祉基金</t>
    <rPh sb="0" eb="2">
      <t>チイキ</t>
    </rPh>
    <rPh sb="2" eb="4">
      <t>フクシ</t>
    </rPh>
    <rPh sb="4" eb="6">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</si>
</sst>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83774</c:v>
                </c:pt>
                <c:pt idx="1">
                  <c:v>132981</c:v>
                </c:pt>
                <c:pt idx="2">
                  <c:v>128523</c:v>
                </c:pt>
                <c:pt idx="3">
                  <c:v>69604</c:v>
                </c:pt>
                <c:pt idx="4">
                  <c:v>68410</c:v>
                </c:pt>
              </c:numCache>
            </c:numRef>
          </c:val>
          <c:smooth val="0"/>
          <c:extLst>
            <c:ext xmlns:c16="http://schemas.microsoft.com/office/drawing/2014/chart" uri="{C3380CC4-5D6E-409C-BE32-E72D297353CC}">
              <c16:uniqueId val="{00000000-696D-46B1-A85A-4AD71E87576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31282</c:v>
                </c:pt>
                <c:pt idx="1">
                  <c:v>24590</c:v>
                </c:pt>
                <c:pt idx="2">
                  <c:v>37512</c:v>
                </c:pt>
                <c:pt idx="3">
                  <c:v>32641</c:v>
                </c:pt>
                <c:pt idx="4">
                  <c:v>26036</c:v>
                </c:pt>
              </c:numCache>
            </c:numRef>
          </c:val>
          <c:smooth val="0"/>
          <c:extLst>
            <c:ext xmlns:c16="http://schemas.microsoft.com/office/drawing/2014/chart" uri="{C3380CC4-5D6E-409C-BE32-E72D297353CC}">
              <c16:uniqueId val="{00000001-696D-46B1-A85A-4AD71E87576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6.42</c:v>
                </c:pt>
                <c:pt idx="1">
                  <c:v>6.42</c:v>
                </c:pt>
                <c:pt idx="2">
                  <c:v>6.54</c:v>
                </c:pt>
                <c:pt idx="3">
                  <c:v>5.94</c:v>
                </c:pt>
                <c:pt idx="4">
                  <c:v>10.06</c:v>
                </c:pt>
              </c:numCache>
            </c:numRef>
          </c:val>
          <c:extLst>
            <c:ext xmlns:c16="http://schemas.microsoft.com/office/drawing/2014/chart" uri="{C3380CC4-5D6E-409C-BE32-E72D297353CC}">
              <c16:uniqueId val="{00000000-0F47-4887-ADEB-06DA72A5F08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22.01</c:v>
                </c:pt>
                <c:pt idx="1">
                  <c:v>22.74</c:v>
                </c:pt>
                <c:pt idx="2">
                  <c:v>24.68</c:v>
                </c:pt>
                <c:pt idx="3">
                  <c:v>30.07</c:v>
                </c:pt>
                <c:pt idx="4">
                  <c:v>32.78</c:v>
                </c:pt>
              </c:numCache>
            </c:numRef>
          </c:val>
          <c:extLst>
            <c:ext xmlns:c16="http://schemas.microsoft.com/office/drawing/2014/chart" uri="{C3380CC4-5D6E-409C-BE32-E72D297353CC}">
              <c16:uniqueId val="{00000001-0F47-4887-ADEB-06DA72A5F08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-2.95</c:v>
                </c:pt>
                <c:pt idx="1">
                  <c:v>-1.21</c:v>
                </c:pt>
                <c:pt idx="2">
                  <c:v>1.1200000000000001</c:v>
                </c:pt>
                <c:pt idx="3">
                  <c:v>4.3499999999999996</c:v>
                </c:pt>
                <c:pt idx="4">
                  <c:v>4.2</c:v>
                </c:pt>
              </c:numCache>
            </c:numRef>
          </c:val>
          <c:smooth val="0"/>
          <c:extLst>
            <c:ext xmlns:c16="http://schemas.microsoft.com/office/drawing/2014/chart" uri="{C3380CC4-5D6E-409C-BE32-E72D297353CC}">
              <c16:uniqueId val="{00000002-0F47-4887-ADEB-06DA72A5F08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0.32</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6AA-49FE-B5B6-D012C533C6B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6AA-49FE-B5B6-D012C533C6B3}"/>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0.06</c:v>
                </c:pt>
                <c:pt idx="2">
                  <c:v>#N/A</c:v>
                </c:pt>
                <c:pt idx="3">
                  <c:v>0.05</c:v>
                </c:pt>
                <c:pt idx="4">
                  <c:v>#N/A</c:v>
                </c:pt>
                <c:pt idx="5">
                  <c:v>0.03</c:v>
                </c:pt>
                <c:pt idx="6">
                  <c:v>#N/A</c:v>
                </c:pt>
                <c:pt idx="7">
                  <c:v>0.04</c:v>
                </c:pt>
                <c:pt idx="8">
                  <c:v>#N/A</c:v>
                </c:pt>
                <c:pt idx="9">
                  <c:v>0.04</c:v>
                </c:pt>
              </c:numCache>
            </c:numRef>
          </c:val>
          <c:extLst>
            <c:ext xmlns:c16="http://schemas.microsoft.com/office/drawing/2014/chart" uri="{C3380CC4-5D6E-409C-BE32-E72D297353CC}">
              <c16:uniqueId val="{00000002-86AA-49FE-B5B6-D012C533C6B3}"/>
            </c:ext>
          </c:extLst>
        </c:ser>
        <c:ser>
          <c:idx val="3"/>
          <c:order val="3"/>
          <c:tx>
            <c:strRef>
              <c:f>データシート!$A$30</c:f>
              <c:strCache>
                <c:ptCount val="1"/>
                <c:pt idx="0">
                  <c:v>熊田診療所特別会計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0.08</c:v>
                </c:pt>
                <c:pt idx="2">
                  <c:v>#N/A</c:v>
                </c:pt>
                <c:pt idx="3">
                  <c:v>0.03</c:v>
                </c:pt>
                <c:pt idx="4">
                  <c:v>#N/A</c:v>
                </c:pt>
                <c:pt idx="5">
                  <c:v>0.05</c:v>
                </c:pt>
                <c:pt idx="6">
                  <c:v>#N/A</c:v>
                </c:pt>
                <c:pt idx="7">
                  <c:v>0.09</c:v>
                </c:pt>
                <c:pt idx="8">
                  <c:v>#N/A</c:v>
                </c:pt>
                <c:pt idx="9">
                  <c:v>7.0000000000000007E-2</c:v>
                </c:pt>
              </c:numCache>
            </c:numRef>
          </c:val>
          <c:extLst>
            <c:ext xmlns:c16="http://schemas.microsoft.com/office/drawing/2014/chart" uri="{C3380CC4-5D6E-409C-BE32-E72D297353CC}">
              <c16:uniqueId val="{00000003-86AA-49FE-B5B6-D012C533C6B3}"/>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0.03</c:v>
                </c:pt>
                <c:pt idx="2">
                  <c:v>#N/A</c:v>
                </c:pt>
                <c:pt idx="3">
                  <c:v>0.03</c:v>
                </c:pt>
                <c:pt idx="4">
                  <c:v>#N/A</c:v>
                </c:pt>
                <c:pt idx="5">
                  <c:v>0.02</c:v>
                </c:pt>
                <c:pt idx="6">
                  <c:v>#N/A</c:v>
                </c:pt>
                <c:pt idx="7">
                  <c:v>0.03</c:v>
                </c:pt>
                <c:pt idx="8">
                  <c:v>#N/A</c:v>
                </c:pt>
                <c:pt idx="9">
                  <c:v>7.0000000000000007E-2</c:v>
                </c:pt>
              </c:numCache>
            </c:numRef>
          </c:val>
          <c:extLst>
            <c:ext xmlns:c16="http://schemas.microsoft.com/office/drawing/2014/chart" uri="{C3380CC4-5D6E-409C-BE32-E72D297353CC}">
              <c16:uniqueId val="{00000004-86AA-49FE-B5B6-D012C533C6B3}"/>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0.17</c:v>
                </c:pt>
                <c:pt idx="2">
                  <c:v>#N/A</c:v>
                </c:pt>
                <c:pt idx="3">
                  <c:v>7.0000000000000007E-2</c:v>
                </c:pt>
                <c:pt idx="4">
                  <c:v>#N/A</c:v>
                </c:pt>
                <c:pt idx="5">
                  <c:v>0.31</c:v>
                </c:pt>
                <c:pt idx="6">
                  <c:v>#N/A</c:v>
                </c:pt>
                <c:pt idx="7">
                  <c:v>0.27</c:v>
                </c:pt>
                <c:pt idx="8">
                  <c:v>#N/A</c:v>
                </c:pt>
                <c:pt idx="9">
                  <c:v>0.82</c:v>
                </c:pt>
              </c:numCache>
            </c:numRef>
          </c:val>
          <c:extLst>
            <c:ext xmlns:c16="http://schemas.microsoft.com/office/drawing/2014/chart" uri="{C3380CC4-5D6E-409C-BE32-E72D297353CC}">
              <c16:uniqueId val="{00000005-86AA-49FE-B5B6-D012C533C6B3}"/>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2.84</c:v>
                </c:pt>
                <c:pt idx="2">
                  <c:v>#N/A</c:v>
                </c:pt>
                <c:pt idx="3">
                  <c:v>1.82</c:v>
                </c:pt>
                <c:pt idx="4">
                  <c:v>#N/A</c:v>
                </c:pt>
                <c:pt idx="5">
                  <c:v>1.36</c:v>
                </c:pt>
                <c:pt idx="6">
                  <c:v>#N/A</c:v>
                </c:pt>
                <c:pt idx="7">
                  <c:v>1.21</c:v>
                </c:pt>
                <c:pt idx="8">
                  <c:v>#N/A</c:v>
                </c:pt>
                <c:pt idx="9">
                  <c:v>1.18</c:v>
                </c:pt>
              </c:numCache>
            </c:numRef>
          </c:val>
          <c:extLst>
            <c:ext xmlns:c16="http://schemas.microsoft.com/office/drawing/2014/chart" uri="{C3380CC4-5D6E-409C-BE32-E72D297353CC}">
              <c16:uniqueId val="{00000006-86AA-49FE-B5B6-D012C533C6B3}"/>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0.98</c:v>
                </c:pt>
                <c:pt idx="2">
                  <c:v>#N/A</c:v>
                </c:pt>
                <c:pt idx="3">
                  <c:v>0.74</c:v>
                </c:pt>
                <c:pt idx="4">
                  <c:v>#N/A</c:v>
                </c:pt>
                <c:pt idx="5">
                  <c:v>0.97</c:v>
                </c:pt>
                <c:pt idx="6">
                  <c:v>#N/A</c:v>
                </c:pt>
                <c:pt idx="7">
                  <c:v>1.5</c:v>
                </c:pt>
                <c:pt idx="8">
                  <c:v>#N/A</c:v>
                </c:pt>
                <c:pt idx="9">
                  <c:v>2.23</c:v>
                </c:pt>
              </c:numCache>
            </c:numRef>
          </c:val>
          <c:extLst>
            <c:ext xmlns:c16="http://schemas.microsoft.com/office/drawing/2014/chart" uri="{C3380CC4-5D6E-409C-BE32-E72D297353CC}">
              <c16:uniqueId val="{00000007-86AA-49FE-B5B6-D012C533C6B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6.34</c:v>
                </c:pt>
                <c:pt idx="2">
                  <c:v>#N/A</c:v>
                </c:pt>
                <c:pt idx="3">
                  <c:v>6.38</c:v>
                </c:pt>
                <c:pt idx="4">
                  <c:v>#N/A</c:v>
                </c:pt>
                <c:pt idx="5">
                  <c:v>6.48</c:v>
                </c:pt>
                <c:pt idx="6">
                  <c:v>#N/A</c:v>
                </c:pt>
                <c:pt idx="7">
                  <c:v>5.84</c:v>
                </c:pt>
                <c:pt idx="8">
                  <c:v>#N/A</c:v>
                </c:pt>
                <c:pt idx="9">
                  <c:v>9.98</c:v>
                </c:pt>
              </c:numCache>
            </c:numRef>
          </c:val>
          <c:extLst>
            <c:ext xmlns:c16="http://schemas.microsoft.com/office/drawing/2014/chart" uri="{C3380CC4-5D6E-409C-BE32-E72D297353CC}">
              <c16:uniqueId val="{00000008-86AA-49FE-B5B6-D012C533C6B3}"/>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12.11</c:v>
                </c:pt>
                <c:pt idx="2">
                  <c:v>#N/A</c:v>
                </c:pt>
                <c:pt idx="3">
                  <c:v>12.71</c:v>
                </c:pt>
                <c:pt idx="4">
                  <c:v>#N/A</c:v>
                </c:pt>
                <c:pt idx="5">
                  <c:v>11.76</c:v>
                </c:pt>
                <c:pt idx="6">
                  <c:v>#N/A</c:v>
                </c:pt>
                <c:pt idx="7">
                  <c:v>11.22</c:v>
                </c:pt>
                <c:pt idx="8">
                  <c:v>#N/A</c:v>
                </c:pt>
                <c:pt idx="9">
                  <c:v>11.87</c:v>
                </c:pt>
              </c:numCache>
            </c:numRef>
          </c:val>
          <c:extLst>
            <c:ext xmlns:c16="http://schemas.microsoft.com/office/drawing/2014/chart" uri="{C3380CC4-5D6E-409C-BE32-E72D297353CC}">
              <c16:uniqueId val="{00000009-86AA-49FE-B5B6-D012C533C6B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1410</c:v>
                </c:pt>
                <c:pt idx="5">
                  <c:v>1375</c:v>
                </c:pt>
                <c:pt idx="8">
                  <c:v>1314</c:v>
                </c:pt>
                <c:pt idx="11">
                  <c:v>1303</c:v>
                </c:pt>
                <c:pt idx="14">
                  <c:v>1290</c:v>
                </c:pt>
              </c:numCache>
            </c:numRef>
          </c:val>
          <c:extLst>
            <c:ext xmlns:c16="http://schemas.microsoft.com/office/drawing/2014/chart" uri="{C3380CC4-5D6E-409C-BE32-E72D297353CC}">
              <c16:uniqueId val="{00000000-F3E5-4E2D-BB29-C24DD8C1070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3E5-4E2D-BB29-C24DD8C1070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F3E5-4E2D-BB29-C24DD8C1070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231</c:v>
                </c:pt>
                <c:pt idx="3">
                  <c:v>214</c:v>
                </c:pt>
                <c:pt idx="6">
                  <c:v>178</c:v>
                </c:pt>
                <c:pt idx="9">
                  <c:v>244</c:v>
                </c:pt>
                <c:pt idx="12">
                  <c:v>243</c:v>
                </c:pt>
              </c:numCache>
            </c:numRef>
          </c:val>
          <c:extLst>
            <c:ext xmlns:c16="http://schemas.microsoft.com/office/drawing/2014/chart" uri="{C3380CC4-5D6E-409C-BE32-E72D297353CC}">
              <c16:uniqueId val="{00000003-F3E5-4E2D-BB29-C24DD8C1070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242</c:v>
                </c:pt>
                <c:pt idx="3">
                  <c:v>227</c:v>
                </c:pt>
                <c:pt idx="6">
                  <c:v>237</c:v>
                </c:pt>
                <c:pt idx="9">
                  <c:v>222</c:v>
                </c:pt>
                <c:pt idx="12">
                  <c:v>240</c:v>
                </c:pt>
              </c:numCache>
            </c:numRef>
          </c:val>
          <c:extLst>
            <c:ext xmlns:c16="http://schemas.microsoft.com/office/drawing/2014/chart" uri="{C3380CC4-5D6E-409C-BE32-E72D297353CC}">
              <c16:uniqueId val="{00000004-F3E5-4E2D-BB29-C24DD8C1070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3E5-4E2D-BB29-C24DD8C1070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3E5-4E2D-BB29-C24DD8C1070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1394</c:v>
                </c:pt>
                <c:pt idx="3">
                  <c:v>1369</c:v>
                </c:pt>
                <c:pt idx="6">
                  <c:v>1332</c:v>
                </c:pt>
                <c:pt idx="9">
                  <c:v>1346</c:v>
                </c:pt>
                <c:pt idx="12">
                  <c:v>1378</c:v>
                </c:pt>
              </c:numCache>
            </c:numRef>
          </c:val>
          <c:extLst>
            <c:ext xmlns:c16="http://schemas.microsoft.com/office/drawing/2014/chart" uri="{C3380CC4-5D6E-409C-BE32-E72D297353CC}">
              <c16:uniqueId val="{00000007-F3E5-4E2D-BB29-C24DD8C1070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457</c:v>
                </c:pt>
                <c:pt idx="2">
                  <c:v>#N/A</c:v>
                </c:pt>
                <c:pt idx="3">
                  <c:v>#N/A</c:v>
                </c:pt>
                <c:pt idx="4">
                  <c:v>435</c:v>
                </c:pt>
                <c:pt idx="5">
                  <c:v>#N/A</c:v>
                </c:pt>
                <c:pt idx="6">
                  <c:v>#N/A</c:v>
                </c:pt>
                <c:pt idx="7">
                  <c:v>433</c:v>
                </c:pt>
                <c:pt idx="8">
                  <c:v>#N/A</c:v>
                </c:pt>
                <c:pt idx="9">
                  <c:v>#N/A</c:v>
                </c:pt>
                <c:pt idx="10">
                  <c:v>509</c:v>
                </c:pt>
                <c:pt idx="11">
                  <c:v>#N/A</c:v>
                </c:pt>
                <c:pt idx="12">
                  <c:v>#N/A</c:v>
                </c:pt>
                <c:pt idx="13">
                  <c:v>571</c:v>
                </c:pt>
                <c:pt idx="14">
                  <c:v>#N/A</c:v>
                </c:pt>
              </c:numCache>
            </c:numRef>
          </c:val>
          <c:smooth val="0"/>
          <c:extLst>
            <c:ext xmlns:c16="http://schemas.microsoft.com/office/drawing/2014/chart" uri="{C3380CC4-5D6E-409C-BE32-E72D297353CC}">
              <c16:uniqueId val="{00000008-F3E5-4E2D-BB29-C24DD8C1070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12541</c:v>
                </c:pt>
                <c:pt idx="5">
                  <c:v>11867</c:v>
                </c:pt>
                <c:pt idx="8">
                  <c:v>11216</c:v>
                </c:pt>
                <c:pt idx="11">
                  <c:v>10582</c:v>
                </c:pt>
                <c:pt idx="14">
                  <c:v>9832</c:v>
                </c:pt>
              </c:numCache>
            </c:numRef>
          </c:val>
          <c:extLst>
            <c:ext xmlns:c16="http://schemas.microsoft.com/office/drawing/2014/chart" uri="{C3380CC4-5D6E-409C-BE32-E72D297353CC}">
              <c16:uniqueId val="{00000000-AEEB-4945-88E5-218B57967B4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12</c:v>
                </c:pt>
                <c:pt idx="5">
                  <c:v>12</c:v>
                </c:pt>
                <c:pt idx="8">
                  <c:v>11</c:v>
                </c:pt>
                <c:pt idx="11">
                  <c:v>10</c:v>
                </c:pt>
                <c:pt idx="14">
                  <c:v>9</c:v>
                </c:pt>
              </c:numCache>
            </c:numRef>
          </c:val>
          <c:extLst>
            <c:ext xmlns:c16="http://schemas.microsoft.com/office/drawing/2014/chart" uri="{C3380CC4-5D6E-409C-BE32-E72D297353CC}">
              <c16:uniqueId val="{00000001-AEEB-4945-88E5-218B57967B4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6232</c:v>
                </c:pt>
                <c:pt idx="5">
                  <c:v>6837</c:v>
                </c:pt>
                <c:pt idx="8">
                  <c:v>7503</c:v>
                </c:pt>
                <c:pt idx="11">
                  <c:v>8629</c:v>
                </c:pt>
                <c:pt idx="14">
                  <c:v>8975</c:v>
                </c:pt>
              </c:numCache>
            </c:numRef>
          </c:val>
          <c:extLst>
            <c:ext xmlns:c16="http://schemas.microsoft.com/office/drawing/2014/chart" uri="{C3380CC4-5D6E-409C-BE32-E72D297353CC}">
              <c16:uniqueId val="{00000002-AEEB-4945-88E5-218B57967B4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EEB-4945-88E5-218B57967B4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EEB-4945-88E5-218B57967B4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EEB-4945-88E5-218B57967B4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2834</c:v>
                </c:pt>
                <c:pt idx="3">
                  <c:v>2780</c:v>
                </c:pt>
                <c:pt idx="6">
                  <c:v>2758</c:v>
                </c:pt>
                <c:pt idx="9">
                  <c:v>2713</c:v>
                </c:pt>
                <c:pt idx="12">
                  <c:v>2695</c:v>
                </c:pt>
              </c:numCache>
            </c:numRef>
          </c:val>
          <c:extLst>
            <c:ext xmlns:c16="http://schemas.microsoft.com/office/drawing/2014/chart" uri="{C3380CC4-5D6E-409C-BE32-E72D297353CC}">
              <c16:uniqueId val="{00000006-AEEB-4945-88E5-218B57967B4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895</c:v>
                </c:pt>
                <c:pt idx="3">
                  <c:v>749</c:v>
                </c:pt>
                <c:pt idx="6">
                  <c:v>581</c:v>
                </c:pt>
                <c:pt idx="9">
                  <c:v>655</c:v>
                </c:pt>
                <c:pt idx="12">
                  <c:v>545</c:v>
                </c:pt>
              </c:numCache>
            </c:numRef>
          </c:val>
          <c:extLst>
            <c:ext xmlns:c16="http://schemas.microsoft.com/office/drawing/2014/chart" uri="{C3380CC4-5D6E-409C-BE32-E72D297353CC}">
              <c16:uniqueId val="{00000007-AEEB-4945-88E5-218B57967B4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3030</c:v>
                </c:pt>
                <c:pt idx="3">
                  <c:v>2902</c:v>
                </c:pt>
                <c:pt idx="6">
                  <c:v>2642</c:v>
                </c:pt>
                <c:pt idx="9">
                  <c:v>2736</c:v>
                </c:pt>
                <c:pt idx="12">
                  <c:v>2323</c:v>
                </c:pt>
              </c:numCache>
            </c:numRef>
          </c:val>
          <c:extLst>
            <c:ext xmlns:c16="http://schemas.microsoft.com/office/drawing/2014/chart" uri="{C3380CC4-5D6E-409C-BE32-E72D297353CC}">
              <c16:uniqueId val="{00000008-AEEB-4945-88E5-218B57967B4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AEEB-4945-88E5-218B57967B4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11647</c:v>
                </c:pt>
                <c:pt idx="3">
                  <c:v>10974</c:v>
                </c:pt>
                <c:pt idx="6">
                  <c:v>10551</c:v>
                </c:pt>
                <c:pt idx="9">
                  <c:v>9814</c:v>
                </c:pt>
                <c:pt idx="12">
                  <c:v>8978</c:v>
                </c:pt>
              </c:numCache>
            </c:numRef>
          </c:val>
          <c:extLst>
            <c:ext xmlns:c16="http://schemas.microsoft.com/office/drawing/2014/chart" uri="{C3380CC4-5D6E-409C-BE32-E72D297353CC}">
              <c16:uniqueId val="{0000000A-AEEB-4945-88E5-218B57967B4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EEB-4945-88E5-218B57967B4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2063</c:v>
                </c:pt>
                <c:pt idx="1">
                  <c:v>2612</c:v>
                </c:pt>
                <c:pt idx="2">
                  <c:v>2763</c:v>
                </c:pt>
              </c:numCache>
            </c:numRef>
          </c:val>
          <c:extLst>
            <c:ext xmlns:c16="http://schemas.microsoft.com/office/drawing/2014/chart" uri="{C3380CC4-5D6E-409C-BE32-E72D297353CC}">
              <c16:uniqueId val="{00000000-B02C-4386-ACB2-57AB3C50D28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118</c:v>
                </c:pt>
                <c:pt idx="1">
                  <c:v>118</c:v>
                </c:pt>
                <c:pt idx="2">
                  <c:v>118</c:v>
                </c:pt>
              </c:numCache>
            </c:numRef>
          </c:val>
          <c:extLst>
            <c:ext xmlns:c16="http://schemas.microsoft.com/office/drawing/2014/chart" uri="{C3380CC4-5D6E-409C-BE32-E72D297353CC}">
              <c16:uniqueId val="{00000001-B02C-4386-ACB2-57AB3C50D28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5603</c:v>
                </c:pt>
                <c:pt idx="1">
                  <c:v>6195</c:v>
                </c:pt>
                <c:pt idx="2">
                  <c:v>6500</c:v>
                </c:pt>
              </c:numCache>
            </c:numRef>
          </c:val>
          <c:extLst>
            <c:ext xmlns:c16="http://schemas.microsoft.com/office/drawing/2014/chart" uri="{C3380CC4-5D6E-409C-BE32-E72D297353CC}">
              <c16:uniqueId val="{00000002-B02C-4386-ACB2-57AB3C50D28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栃木県那須烏山市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en-US" altLang="ja-JP" sz="900" b="0" i="0" baseline="0">
              <a:solidFill>
                <a:schemeClr val="dk1"/>
              </a:solidFill>
              <a:effectLst/>
              <a:latin typeface="+mn-lt"/>
              <a:ea typeface="+mn-ea"/>
              <a:cs typeface="+mn-cs"/>
            </a:rPr>
            <a:t>【</a:t>
          </a:r>
          <a:r>
            <a:rPr kumimoji="1" lang="ja-JP" altLang="ja-JP" sz="900" b="0" i="0" baseline="0">
              <a:solidFill>
                <a:schemeClr val="dk1"/>
              </a:solidFill>
              <a:effectLst/>
              <a:latin typeface="+mn-lt"/>
              <a:ea typeface="+mn-ea"/>
              <a:cs typeface="+mn-cs"/>
            </a:rPr>
            <a:t>元利償還金</a:t>
          </a:r>
          <a:r>
            <a:rPr kumimoji="1" lang="en-US" altLang="ja-JP" sz="900" b="0" i="0" baseline="0">
              <a:solidFill>
                <a:schemeClr val="dk1"/>
              </a:solidFill>
              <a:effectLst/>
              <a:latin typeface="+mn-lt"/>
              <a:ea typeface="+mn-ea"/>
              <a:cs typeface="+mn-cs"/>
            </a:rPr>
            <a:t>】</a:t>
          </a:r>
          <a:r>
            <a:rPr kumimoji="1" lang="ja-JP" altLang="ja-JP" sz="900" b="0" i="0" baseline="0">
              <a:solidFill>
                <a:schemeClr val="dk1"/>
              </a:solidFill>
              <a:effectLst/>
              <a:latin typeface="+mn-lt"/>
              <a:ea typeface="+mn-ea"/>
              <a:cs typeface="+mn-cs"/>
            </a:rPr>
            <a:t>近年は起債の発行額が減少しているため、今後は元利償還金も減少していく見込みである。</a:t>
          </a:r>
          <a:endParaRPr lang="ja-JP" altLang="ja-JP" sz="900">
            <a:effectLst/>
          </a:endParaRPr>
        </a:p>
        <a:p>
          <a:pPr eaLnBrk="1" fontAlgn="auto" latinLnBrk="0" hangingPunct="1"/>
          <a:r>
            <a:rPr kumimoji="1" lang="en-US" altLang="ja-JP" sz="900" b="0" i="0" baseline="0">
              <a:solidFill>
                <a:schemeClr val="dk1"/>
              </a:solidFill>
              <a:effectLst/>
              <a:latin typeface="+mn-lt"/>
              <a:ea typeface="+mn-ea"/>
              <a:cs typeface="+mn-cs"/>
            </a:rPr>
            <a:t>【</a:t>
          </a:r>
          <a:r>
            <a:rPr kumimoji="1" lang="ja-JP" altLang="ja-JP" sz="900" b="0" i="0" baseline="0">
              <a:solidFill>
                <a:schemeClr val="dk1"/>
              </a:solidFill>
              <a:effectLst/>
              <a:latin typeface="+mn-lt"/>
              <a:ea typeface="+mn-ea"/>
              <a:cs typeface="+mn-cs"/>
            </a:rPr>
            <a:t>公営企業の元利償還金に対する繰入金</a:t>
          </a:r>
          <a:r>
            <a:rPr kumimoji="1" lang="en-US" altLang="ja-JP" sz="900" b="0" i="0" baseline="0">
              <a:solidFill>
                <a:schemeClr val="dk1"/>
              </a:solidFill>
              <a:effectLst/>
              <a:latin typeface="+mn-lt"/>
              <a:ea typeface="+mn-ea"/>
              <a:cs typeface="+mn-cs"/>
            </a:rPr>
            <a:t>】</a:t>
          </a:r>
          <a:r>
            <a:rPr kumimoji="1" lang="ja-JP" altLang="ja-JP" sz="900" b="0" i="0" baseline="0">
              <a:solidFill>
                <a:schemeClr val="dk1"/>
              </a:solidFill>
              <a:effectLst/>
              <a:latin typeface="+mn-lt"/>
              <a:ea typeface="+mn-ea"/>
              <a:cs typeface="+mn-cs"/>
            </a:rPr>
            <a:t>全体的に繰入金の額が減少傾向にあるが、下水道事業の償還金に対する繰出し金については増加</a:t>
          </a:r>
          <a:r>
            <a:rPr kumimoji="1" lang="ja-JP" altLang="en-US" sz="900" b="0" i="0" baseline="0">
              <a:solidFill>
                <a:schemeClr val="dk1"/>
              </a:solidFill>
              <a:effectLst/>
              <a:latin typeface="+mn-lt"/>
              <a:ea typeface="+mn-ea"/>
              <a:cs typeface="+mn-cs"/>
            </a:rPr>
            <a:t>傾向にあ</a:t>
          </a:r>
          <a:r>
            <a:rPr kumimoji="1" lang="ja-JP" altLang="ja-JP" sz="900" b="0" i="0" baseline="0">
              <a:solidFill>
                <a:schemeClr val="dk1"/>
              </a:solidFill>
              <a:effectLst/>
              <a:latin typeface="+mn-lt"/>
              <a:ea typeface="+mn-ea"/>
              <a:cs typeface="+mn-cs"/>
            </a:rPr>
            <a:t>る。今後も同程度の数値で推移していくと考えられる。</a:t>
          </a:r>
          <a:endParaRPr lang="ja-JP" altLang="ja-JP" sz="900">
            <a:effectLst/>
          </a:endParaRPr>
        </a:p>
        <a:p>
          <a:pPr eaLnBrk="1" fontAlgn="auto" latinLnBrk="0" hangingPunct="1"/>
          <a:r>
            <a:rPr kumimoji="1" lang="en-US" altLang="ja-JP" sz="900" b="0" i="0" baseline="0">
              <a:solidFill>
                <a:schemeClr val="dk1"/>
              </a:solidFill>
              <a:effectLst/>
              <a:latin typeface="+mn-lt"/>
              <a:ea typeface="+mn-ea"/>
              <a:cs typeface="+mn-cs"/>
            </a:rPr>
            <a:t>【</a:t>
          </a:r>
          <a:r>
            <a:rPr kumimoji="1" lang="ja-JP" altLang="ja-JP" sz="900" b="0" i="0" baseline="0">
              <a:solidFill>
                <a:schemeClr val="dk1"/>
              </a:solidFill>
              <a:effectLst/>
              <a:latin typeface="+mn-lt"/>
              <a:ea typeface="+mn-ea"/>
              <a:cs typeface="+mn-cs"/>
            </a:rPr>
            <a:t>組合が起こした地方債の元利償還金に対する負担金等</a:t>
          </a:r>
          <a:r>
            <a:rPr kumimoji="1" lang="en-US" altLang="ja-JP" sz="900" b="0" i="0" baseline="0">
              <a:solidFill>
                <a:schemeClr val="dk1"/>
              </a:solidFill>
              <a:effectLst/>
              <a:latin typeface="+mn-lt"/>
              <a:ea typeface="+mn-ea"/>
              <a:cs typeface="+mn-cs"/>
            </a:rPr>
            <a:t>】</a:t>
          </a:r>
          <a:r>
            <a:rPr kumimoji="1" lang="ja-JP" altLang="ja-JP" sz="900" b="0" i="0" baseline="0">
              <a:solidFill>
                <a:schemeClr val="dk1"/>
              </a:solidFill>
              <a:effectLst/>
              <a:latin typeface="+mn-lt"/>
              <a:ea typeface="+mn-ea"/>
              <a:cs typeface="+mn-cs"/>
            </a:rPr>
            <a:t>南那須地区広域行政事務組合への負担金である。今後はごみ処理施設の長寿命化事業が予定されており、地方債の発行も行われるため、長期的には償還金に対する負担金は増加していくことが予想される。</a:t>
          </a:r>
          <a:endParaRPr lang="ja-JP" altLang="ja-JP" sz="900">
            <a:effectLst/>
          </a:endParaRPr>
        </a:p>
        <a:p>
          <a:pPr eaLnBrk="1" fontAlgn="auto" latinLnBrk="0" hangingPunct="1"/>
          <a:r>
            <a:rPr kumimoji="1" lang="en-US" altLang="ja-JP" sz="900" b="0" i="0" baseline="0">
              <a:solidFill>
                <a:schemeClr val="dk1"/>
              </a:solidFill>
              <a:effectLst/>
              <a:latin typeface="+mn-lt"/>
              <a:ea typeface="+mn-ea"/>
              <a:cs typeface="+mn-cs"/>
            </a:rPr>
            <a:t>【</a:t>
          </a:r>
          <a:r>
            <a:rPr kumimoji="1" lang="ja-JP" altLang="ja-JP" sz="900" b="0" i="0" baseline="0">
              <a:solidFill>
                <a:schemeClr val="dk1"/>
              </a:solidFill>
              <a:effectLst/>
              <a:latin typeface="+mn-lt"/>
              <a:ea typeface="+mn-ea"/>
              <a:cs typeface="+mn-cs"/>
            </a:rPr>
            <a:t>債務負担行為に基づく支出額</a:t>
          </a:r>
          <a:r>
            <a:rPr kumimoji="1" lang="en-US" altLang="ja-JP" sz="900" b="0" i="0" baseline="0">
              <a:solidFill>
                <a:schemeClr val="dk1"/>
              </a:solidFill>
              <a:effectLst/>
              <a:latin typeface="+mn-lt"/>
              <a:ea typeface="+mn-ea"/>
              <a:cs typeface="+mn-cs"/>
            </a:rPr>
            <a:t>】</a:t>
          </a:r>
          <a:r>
            <a:rPr kumimoji="1" lang="ja-JP" altLang="ja-JP" sz="900" b="0" i="0" baseline="0">
              <a:solidFill>
                <a:schemeClr val="dk1"/>
              </a:solidFill>
              <a:effectLst/>
              <a:latin typeface="+mn-lt"/>
              <a:ea typeface="+mn-ea"/>
              <a:cs typeface="+mn-cs"/>
            </a:rPr>
            <a:t>国営塩那台土地改良事業及び芳賀台地事業への負担金であり、平成</a:t>
          </a:r>
          <a:r>
            <a:rPr kumimoji="1" lang="en-US" altLang="ja-JP" sz="900" b="0" i="0" baseline="0">
              <a:solidFill>
                <a:schemeClr val="dk1"/>
              </a:solidFill>
              <a:effectLst/>
              <a:latin typeface="+mn-lt"/>
              <a:ea typeface="+mn-ea"/>
              <a:cs typeface="+mn-cs"/>
            </a:rPr>
            <a:t>30</a:t>
          </a:r>
          <a:r>
            <a:rPr kumimoji="1" lang="ja-JP" altLang="ja-JP" sz="900" b="0" i="0" baseline="0">
              <a:solidFill>
                <a:schemeClr val="dk1"/>
              </a:solidFill>
              <a:effectLst/>
              <a:latin typeface="+mn-lt"/>
              <a:ea typeface="+mn-ea"/>
              <a:cs typeface="+mn-cs"/>
            </a:rPr>
            <a:t>年度決算以降は</a:t>
          </a:r>
          <a:r>
            <a:rPr kumimoji="1" lang="en-US" altLang="ja-JP" sz="900" b="0" i="0" baseline="0">
              <a:solidFill>
                <a:schemeClr val="dk1"/>
              </a:solidFill>
              <a:effectLst/>
              <a:latin typeface="+mn-lt"/>
              <a:ea typeface="+mn-ea"/>
              <a:cs typeface="+mn-cs"/>
            </a:rPr>
            <a:t>0</a:t>
          </a:r>
          <a:r>
            <a:rPr kumimoji="1" lang="ja-JP" altLang="ja-JP" sz="900" b="0" i="0" baseline="0">
              <a:solidFill>
                <a:schemeClr val="dk1"/>
              </a:solidFill>
              <a:effectLst/>
              <a:latin typeface="+mn-lt"/>
              <a:ea typeface="+mn-ea"/>
              <a:cs typeface="+mn-cs"/>
            </a:rPr>
            <a:t>となった。</a:t>
          </a:r>
          <a:endParaRPr lang="ja-JP" altLang="ja-JP" sz="900">
            <a:effectLst/>
          </a:endParaRPr>
        </a:p>
        <a:p>
          <a:pPr eaLnBrk="1" fontAlgn="auto" latinLnBrk="0" hangingPunct="1"/>
          <a:r>
            <a:rPr kumimoji="1" lang="en-US" altLang="ja-JP" sz="900" b="0" i="0" baseline="0">
              <a:solidFill>
                <a:schemeClr val="dk1"/>
              </a:solidFill>
              <a:effectLst/>
              <a:latin typeface="+mn-lt"/>
              <a:ea typeface="+mn-ea"/>
              <a:cs typeface="+mn-cs"/>
            </a:rPr>
            <a:t>【</a:t>
          </a:r>
          <a:r>
            <a:rPr kumimoji="1" lang="ja-JP" altLang="ja-JP" sz="900" b="0" i="0" baseline="0">
              <a:solidFill>
                <a:schemeClr val="dk1"/>
              </a:solidFill>
              <a:effectLst/>
              <a:latin typeface="+mn-lt"/>
              <a:ea typeface="+mn-ea"/>
              <a:cs typeface="+mn-cs"/>
            </a:rPr>
            <a:t>算入公債費等</a:t>
          </a:r>
          <a:r>
            <a:rPr kumimoji="1" lang="en-US" altLang="ja-JP" sz="900" b="0" i="0" baseline="0">
              <a:solidFill>
                <a:schemeClr val="dk1"/>
              </a:solidFill>
              <a:effectLst/>
              <a:latin typeface="+mn-lt"/>
              <a:ea typeface="+mn-ea"/>
              <a:cs typeface="+mn-cs"/>
            </a:rPr>
            <a:t>】</a:t>
          </a:r>
          <a:r>
            <a:rPr kumimoji="1" lang="ja-JP" altLang="ja-JP" sz="900" b="0" i="0" baseline="0">
              <a:solidFill>
                <a:schemeClr val="dk1"/>
              </a:solidFill>
              <a:effectLst/>
              <a:latin typeface="+mn-lt"/>
              <a:ea typeface="+mn-ea"/>
              <a:cs typeface="+mn-cs"/>
            </a:rPr>
            <a:t>普通交付税の算入率の高い起債である合併特例債が主であり、算入額は今後も同程度で推移していく。</a:t>
          </a:r>
          <a:endParaRPr lang="ja-JP" altLang="ja-JP" sz="900">
            <a:effectLst/>
          </a:endParaRPr>
        </a:p>
        <a:p>
          <a:pPr eaLnBrk="1" fontAlgn="auto" latinLnBrk="0" hangingPunct="1"/>
          <a:r>
            <a:rPr kumimoji="1" lang="en-US" altLang="ja-JP" sz="900" b="0" i="0" baseline="0">
              <a:solidFill>
                <a:schemeClr val="dk1"/>
              </a:solidFill>
              <a:effectLst/>
              <a:latin typeface="+mn-lt"/>
              <a:ea typeface="+mn-ea"/>
              <a:cs typeface="+mn-cs"/>
            </a:rPr>
            <a:t>【</a:t>
          </a:r>
          <a:r>
            <a:rPr kumimoji="1" lang="ja-JP" altLang="ja-JP" sz="900" b="0" i="0" baseline="0">
              <a:solidFill>
                <a:schemeClr val="dk1"/>
              </a:solidFill>
              <a:effectLst/>
              <a:latin typeface="+mn-lt"/>
              <a:ea typeface="+mn-ea"/>
              <a:cs typeface="+mn-cs"/>
            </a:rPr>
            <a:t>実質公債費比率の分子</a:t>
          </a:r>
          <a:r>
            <a:rPr kumimoji="1" lang="en-US" altLang="ja-JP" sz="900" b="0" i="0" baseline="0">
              <a:solidFill>
                <a:schemeClr val="dk1"/>
              </a:solidFill>
              <a:effectLst/>
              <a:latin typeface="+mn-lt"/>
              <a:ea typeface="+mn-ea"/>
              <a:cs typeface="+mn-cs"/>
            </a:rPr>
            <a:t>】</a:t>
          </a:r>
          <a:r>
            <a:rPr kumimoji="1" lang="ja-JP" altLang="ja-JP" sz="900" b="0" i="0" baseline="0">
              <a:solidFill>
                <a:schemeClr val="dk1"/>
              </a:solidFill>
              <a:effectLst/>
              <a:latin typeface="+mn-lt"/>
              <a:ea typeface="+mn-ea"/>
              <a:cs typeface="+mn-cs"/>
            </a:rPr>
            <a:t>起債額が少なくなること、過年度の多額の借り入れ分の理論償還を迎えることから今後は減少が見込まれる。</a:t>
          </a:r>
          <a:endParaRPr lang="ja-JP" altLang="ja-JP" sz="9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減債基金は、近年は多額の積み立てを行っていない。</a:t>
          </a:r>
          <a:endParaRPr lang="ja-JP" altLang="ja-JP" sz="1000">
            <a:effectLst/>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311150</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311150</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311150</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311150</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栃木県那須烏山市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en-US" altLang="ja-JP" sz="850" b="0" i="0" baseline="0">
              <a:solidFill>
                <a:schemeClr val="dk1"/>
              </a:solidFill>
              <a:effectLst/>
              <a:latin typeface="+mn-lt"/>
              <a:ea typeface="+mn-ea"/>
              <a:cs typeface="+mn-cs"/>
            </a:rPr>
            <a:t>【</a:t>
          </a:r>
          <a:r>
            <a:rPr kumimoji="1" lang="ja-JP" altLang="ja-JP" sz="850" b="0" i="0" baseline="0">
              <a:solidFill>
                <a:schemeClr val="dk1"/>
              </a:solidFill>
              <a:effectLst/>
              <a:latin typeface="+mn-lt"/>
              <a:ea typeface="+mn-ea"/>
              <a:cs typeface="+mn-cs"/>
            </a:rPr>
            <a:t>一般会計等に係る地方債の現在高</a:t>
          </a:r>
          <a:r>
            <a:rPr kumimoji="1" lang="en-US" altLang="ja-JP" sz="850" b="0" i="0" baseline="0">
              <a:solidFill>
                <a:schemeClr val="dk1"/>
              </a:solidFill>
              <a:effectLst/>
              <a:latin typeface="+mn-lt"/>
              <a:ea typeface="+mn-ea"/>
              <a:cs typeface="+mn-cs"/>
            </a:rPr>
            <a:t>】</a:t>
          </a:r>
          <a:r>
            <a:rPr kumimoji="1" lang="ja-JP" altLang="ja-JP" sz="850" b="0" i="0" baseline="0">
              <a:solidFill>
                <a:schemeClr val="dk1"/>
              </a:solidFill>
              <a:effectLst/>
              <a:latin typeface="+mn-lt"/>
              <a:ea typeface="+mn-ea"/>
              <a:cs typeface="+mn-cs"/>
            </a:rPr>
            <a:t>償還額以上の借入を行わないため、年々減少している。</a:t>
          </a:r>
          <a:endParaRPr lang="ja-JP" altLang="ja-JP" sz="850">
            <a:effectLst/>
          </a:endParaRPr>
        </a:p>
        <a:p>
          <a:pPr eaLnBrk="1" fontAlgn="auto" latinLnBrk="0" hangingPunct="1"/>
          <a:r>
            <a:rPr kumimoji="1" lang="en-US" altLang="ja-JP" sz="850" b="0" i="0" baseline="0">
              <a:solidFill>
                <a:schemeClr val="dk1"/>
              </a:solidFill>
              <a:effectLst/>
              <a:latin typeface="+mn-lt"/>
              <a:ea typeface="+mn-ea"/>
              <a:cs typeface="+mn-cs"/>
            </a:rPr>
            <a:t>【</a:t>
          </a:r>
          <a:r>
            <a:rPr kumimoji="1" lang="ja-JP" altLang="ja-JP" sz="850" b="0" i="0" baseline="0">
              <a:solidFill>
                <a:schemeClr val="dk1"/>
              </a:solidFill>
              <a:effectLst/>
              <a:latin typeface="+mn-lt"/>
              <a:ea typeface="+mn-ea"/>
              <a:cs typeface="+mn-cs"/>
            </a:rPr>
            <a:t>債務負担行為等に基づく支出予定額</a:t>
          </a:r>
          <a:r>
            <a:rPr kumimoji="1" lang="en-US" altLang="ja-JP" sz="850" b="0" i="0" baseline="0">
              <a:solidFill>
                <a:schemeClr val="dk1"/>
              </a:solidFill>
              <a:effectLst/>
              <a:latin typeface="+mn-lt"/>
              <a:ea typeface="+mn-ea"/>
              <a:cs typeface="+mn-cs"/>
            </a:rPr>
            <a:t>】</a:t>
          </a:r>
          <a:r>
            <a:rPr kumimoji="1" lang="ja-JP" altLang="ja-JP" sz="850" b="0" i="0" baseline="0">
              <a:solidFill>
                <a:schemeClr val="dk1"/>
              </a:solidFill>
              <a:effectLst/>
              <a:latin typeface="+mn-lt"/>
              <a:ea typeface="+mn-ea"/>
              <a:cs typeface="+mn-cs"/>
            </a:rPr>
            <a:t>国営塩那台、芳賀台土地改良事業の負担金であり、平成</a:t>
          </a:r>
          <a:r>
            <a:rPr kumimoji="1" lang="en-US" altLang="ja-JP" sz="850" b="0" i="0" baseline="0">
              <a:solidFill>
                <a:schemeClr val="dk1"/>
              </a:solidFill>
              <a:effectLst/>
              <a:latin typeface="+mn-lt"/>
              <a:ea typeface="+mn-ea"/>
              <a:cs typeface="+mn-cs"/>
            </a:rPr>
            <a:t>21</a:t>
          </a:r>
          <a:r>
            <a:rPr kumimoji="1" lang="ja-JP" altLang="ja-JP" sz="850" b="0" i="0" baseline="0">
              <a:solidFill>
                <a:schemeClr val="dk1"/>
              </a:solidFill>
              <a:effectLst/>
              <a:latin typeface="+mn-lt"/>
              <a:ea typeface="+mn-ea"/>
              <a:cs typeface="+mn-cs"/>
            </a:rPr>
            <a:t>年度の負担金が終了し減少傾向にあったが、</a:t>
          </a:r>
          <a:r>
            <a:rPr kumimoji="1" lang="en-US" altLang="ja-JP" sz="850" b="0" i="0" baseline="0">
              <a:solidFill>
                <a:schemeClr val="dk1"/>
              </a:solidFill>
              <a:effectLst/>
              <a:latin typeface="+mn-lt"/>
              <a:ea typeface="+mn-ea"/>
              <a:cs typeface="+mn-cs"/>
            </a:rPr>
            <a:t>29</a:t>
          </a:r>
          <a:r>
            <a:rPr kumimoji="1" lang="ja-JP" altLang="ja-JP" sz="850" b="0" i="0" baseline="0">
              <a:solidFill>
                <a:schemeClr val="dk1"/>
              </a:solidFill>
              <a:effectLst/>
              <a:latin typeface="+mn-lt"/>
              <a:ea typeface="+mn-ea"/>
              <a:cs typeface="+mn-cs"/>
            </a:rPr>
            <a:t>年度には皆減となった。</a:t>
          </a:r>
          <a:endParaRPr lang="ja-JP" altLang="ja-JP" sz="850">
            <a:effectLst/>
          </a:endParaRPr>
        </a:p>
        <a:p>
          <a:pPr eaLnBrk="1" fontAlgn="auto" latinLnBrk="0" hangingPunct="1"/>
          <a:r>
            <a:rPr kumimoji="1" lang="en-US" altLang="ja-JP" sz="850" b="0" i="0" baseline="0">
              <a:solidFill>
                <a:schemeClr val="dk1"/>
              </a:solidFill>
              <a:effectLst/>
              <a:latin typeface="+mn-lt"/>
              <a:ea typeface="+mn-ea"/>
              <a:cs typeface="+mn-cs"/>
            </a:rPr>
            <a:t>【</a:t>
          </a:r>
          <a:r>
            <a:rPr kumimoji="1" lang="ja-JP" altLang="ja-JP" sz="850" b="0" i="0" baseline="0">
              <a:solidFill>
                <a:schemeClr val="dk1"/>
              </a:solidFill>
              <a:effectLst/>
              <a:latin typeface="+mn-lt"/>
              <a:ea typeface="+mn-ea"/>
              <a:cs typeface="+mn-cs"/>
            </a:rPr>
            <a:t>公営企業等繰入金見込額</a:t>
          </a:r>
          <a:r>
            <a:rPr kumimoji="1" lang="en-US" altLang="ja-JP" sz="850" b="0" i="0" baseline="0">
              <a:solidFill>
                <a:schemeClr val="dk1"/>
              </a:solidFill>
              <a:effectLst/>
              <a:latin typeface="+mn-lt"/>
              <a:ea typeface="+mn-ea"/>
              <a:cs typeface="+mn-cs"/>
            </a:rPr>
            <a:t>】</a:t>
          </a:r>
          <a:r>
            <a:rPr kumimoji="1" lang="ja-JP" altLang="ja-JP" sz="850" b="0" i="0" baseline="0">
              <a:solidFill>
                <a:schemeClr val="dk1"/>
              </a:solidFill>
              <a:effectLst/>
              <a:latin typeface="+mn-lt"/>
              <a:ea typeface="+mn-ea"/>
              <a:cs typeface="+mn-cs"/>
            </a:rPr>
            <a:t>各事業の償還金の減少に伴い繰入額も減少していく。</a:t>
          </a:r>
          <a:endParaRPr lang="ja-JP" altLang="ja-JP" sz="850">
            <a:effectLst/>
          </a:endParaRPr>
        </a:p>
        <a:p>
          <a:pPr eaLnBrk="1" fontAlgn="auto" latinLnBrk="0" hangingPunct="1"/>
          <a:r>
            <a:rPr kumimoji="1" lang="en-US" altLang="ja-JP" sz="850" b="0" i="0" baseline="0">
              <a:solidFill>
                <a:schemeClr val="dk1"/>
              </a:solidFill>
              <a:effectLst/>
              <a:latin typeface="+mn-lt"/>
              <a:ea typeface="+mn-ea"/>
              <a:cs typeface="+mn-cs"/>
            </a:rPr>
            <a:t>【</a:t>
          </a:r>
          <a:r>
            <a:rPr kumimoji="1" lang="ja-JP" altLang="ja-JP" sz="850" b="0" i="0" baseline="0">
              <a:solidFill>
                <a:schemeClr val="dk1"/>
              </a:solidFill>
              <a:effectLst/>
              <a:latin typeface="+mn-lt"/>
              <a:ea typeface="+mn-ea"/>
              <a:cs typeface="+mn-cs"/>
            </a:rPr>
            <a:t>組合等負担等見込額</a:t>
          </a:r>
          <a:r>
            <a:rPr kumimoji="1" lang="en-US" altLang="ja-JP" sz="850" b="0" i="0" baseline="0">
              <a:solidFill>
                <a:schemeClr val="dk1"/>
              </a:solidFill>
              <a:effectLst/>
              <a:latin typeface="+mn-lt"/>
              <a:ea typeface="+mn-ea"/>
              <a:cs typeface="+mn-cs"/>
            </a:rPr>
            <a:t>】</a:t>
          </a:r>
          <a:r>
            <a:rPr kumimoji="1" lang="ja-JP" altLang="ja-JP" sz="850" b="0" i="0" baseline="0">
              <a:solidFill>
                <a:schemeClr val="dk1"/>
              </a:solidFill>
              <a:effectLst/>
              <a:latin typeface="+mn-lt"/>
              <a:ea typeface="+mn-ea"/>
              <a:cs typeface="+mn-cs"/>
            </a:rPr>
            <a:t>南那須地区広域行政事務組合に対する負担金である。近年は減少傾向にあるが、今後はごみ処理施設の長寿命化等により負担金の増加が見込まれる。</a:t>
          </a:r>
          <a:endParaRPr lang="ja-JP" altLang="ja-JP" sz="850">
            <a:effectLst/>
          </a:endParaRPr>
        </a:p>
        <a:p>
          <a:pPr eaLnBrk="1" fontAlgn="auto" latinLnBrk="0" hangingPunct="1"/>
          <a:r>
            <a:rPr kumimoji="1" lang="en-US" altLang="ja-JP" sz="850" b="0" i="0" baseline="0">
              <a:solidFill>
                <a:schemeClr val="dk1"/>
              </a:solidFill>
              <a:effectLst/>
              <a:latin typeface="+mn-lt"/>
              <a:ea typeface="+mn-ea"/>
              <a:cs typeface="+mn-cs"/>
            </a:rPr>
            <a:t>【</a:t>
          </a:r>
          <a:r>
            <a:rPr kumimoji="1" lang="ja-JP" altLang="ja-JP" sz="850" b="0" i="0" baseline="0">
              <a:solidFill>
                <a:schemeClr val="dk1"/>
              </a:solidFill>
              <a:effectLst/>
              <a:latin typeface="+mn-lt"/>
              <a:ea typeface="+mn-ea"/>
              <a:cs typeface="+mn-cs"/>
            </a:rPr>
            <a:t>退職手当等負担見込額</a:t>
          </a:r>
          <a:r>
            <a:rPr kumimoji="1" lang="en-US" altLang="ja-JP" sz="850" b="0" i="0" baseline="0">
              <a:solidFill>
                <a:schemeClr val="dk1"/>
              </a:solidFill>
              <a:effectLst/>
              <a:latin typeface="+mn-lt"/>
              <a:ea typeface="+mn-ea"/>
              <a:cs typeface="+mn-cs"/>
            </a:rPr>
            <a:t>】</a:t>
          </a:r>
          <a:r>
            <a:rPr kumimoji="1" lang="ja-JP" altLang="ja-JP" sz="850" b="0" i="0" baseline="0">
              <a:solidFill>
                <a:schemeClr val="dk1"/>
              </a:solidFill>
              <a:effectLst/>
              <a:latin typeface="+mn-lt"/>
              <a:ea typeface="+mn-ea"/>
              <a:cs typeface="+mn-cs"/>
            </a:rPr>
            <a:t>定員適正化計画による職員数の減で負担見込額は全体的に減少</a:t>
          </a:r>
          <a:r>
            <a:rPr kumimoji="1" lang="ja-JP" altLang="en-US" sz="850" b="0" i="0" baseline="0">
              <a:solidFill>
                <a:schemeClr val="dk1"/>
              </a:solidFill>
              <a:effectLst/>
              <a:latin typeface="+mn-lt"/>
              <a:ea typeface="+mn-ea"/>
              <a:cs typeface="+mn-cs"/>
            </a:rPr>
            <a:t>傾向であった</a:t>
          </a:r>
          <a:r>
            <a:rPr kumimoji="1" lang="ja-JP" altLang="ja-JP" sz="850" b="0" i="0" baseline="0">
              <a:solidFill>
                <a:schemeClr val="dk1"/>
              </a:solidFill>
              <a:effectLst/>
              <a:latin typeface="+mn-lt"/>
              <a:ea typeface="+mn-ea"/>
              <a:cs typeface="+mn-cs"/>
            </a:rPr>
            <a:t>。ただし、</a:t>
          </a:r>
          <a:r>
            <a:rPr kumimoji="1" lang="ja-JP" altLang="en-US" sz="850" b="0" i="0" baseline="0">
              <a:solidFill>
                <a:schemeClr val="dk1"/>
              </a:solidFill>
              <a:effectLst/>
              <a:latin typeface="+mn-lt"/>
              <a:ea typeface="+mn-ea"/>
              <a:cs typeface="+mn-cs"/>
            </a:rPr>
            <a:t>定員適正化計画の見直しにより、今後は職員数の増が見込まれるため、中長期的には増加傾向に転じる見込みである。</a:t>
          </a:r>
          <a:endParaRPr lang="ja-JP" altLang="ja-JP" sz="850">
            <a:effectLst/>
          </a:endParaRPr>
        </a:p>
        <a:p>
          <a:pPr eaLnBrk="1" fontAlgn="auto" latinLnBrk="0" hangingPunct="1"/>
          <a:r>
            <a:rPr kumimoji="1" lang="en-US" altLang="ja-JP" sz="850" b="0" i="0" baseline="0">
              <a:solidFill>
                <a:schemeClr val="dk1"/>
              </a:solidFill>
              <a:effectLst/>
              <a:latin typeface="+mn-lt"/>
              <a:ea typeface="+mn-ea"/>
              <a:cs typeface="+mn-cs"/>
            </a:rPr>
            <a:t>【</a:t>
          </a:r>
          <a:r>
            <a:rPr kumimoji="1" lang="ja-JP" altLang="ja-JP" sz="850" b="0" i="0" baseline="0">
              <a:solidFill>
                <a:schemeClr val="dk1"/>
              </a:solidFill>
              <a:effectLst/>
              <a:latin typeface="+mn-lt"/>
              <a:ea typeface="+mn-ea"/>
              <a:cs typeface="+mn-cs"/>
            </a:rPr>
            <a:t>充当可能基金</a:t>
          </a:r>
          <a:r>
            <a:rPr kumimoji="1" lang="en-US" altLang="ja-JP" sz="850" b="0" i="0" baseline="0">
              <a:solidFill>
                <a:schemeClr val="dk1"/>
              </a:solidFill>
              <a:effectLst/>
              <a:latin typeface="+mn-lt"/>
              <a:ea typeface="+mn-ea"/>
              <a:cs typeface="+mn-cs"/>
            </a:rPr>
            <a:t>】</a:t>
          </a:r>
          <a:r>
            <a:rPr kumimoji="1" lang="ja-JP" altLang="ja-JP" sz="850" b="0" i="0" baseline="0">
              <a:solidFill>
                <a:schemeClr val="dk1"/>
              </a:solidFill>
              <a:effectLst/>
              <a:latin typeface="+mn-lt"/>
              <a:ea typeface="+mn-ea"/>
              <a:cs typeface="+mn-cs"/>
            </a:rPr>
            <a:t>決算余剰金などにより財政調整基金への積立を行っている。</a:t>
          </a:r>
          <a:endParaRPr lang="ja-JP" altLang="ja-JP" sz="850">
            <a:effectLst/>
          </a:endParaRPr>
        </a:p>
        <a:p>
          <a:pPr eaLnBrk="1" fontAlgn="auto" latinLnBrk="0" hangingPunct="1"/>
          <a:r>
            <a:rPr kumimoji="1" lang="en-US" altLang="ja-JP" sz="850" b="0" i="0" baseline="0">
              <a:solidFill>
                <a:schemeClr val="dk1"/>
              </a:solidFill>
              <a:effectLst/>
              <a:latin typeface="+mn-lt"/>
              <a:ea typeface="+mn-ea"/>
              <a:cs typeface="+mn-cs"/>
            </a:rPr>
            <a:t>【</a:t>
          </a:r>
          <a:r>
            <a:rPr kumimoji="1" lang="ja-JP" altLang="ja-JP" sz="850" b="0" i="0" baseline="0">
              <a:solidFill>
                <a:schemeClr val="dk1"/>
              </a:solidFill>
              <a:effectLst/>
              <a:latin typeface="+mn-lt"/>
              <a:ea typeface="+mn-ea"/>
              <a:cs typeface="+mn-cs"/>
            </a:rPr>
            <a:t>充当可能特定歳入</a:t>
          </a:r>
          <a:r>
            <a:rPr kumimoji="1" lang="en-US" altLang="ja-JP" sz="850" b="0" i="0" baseline="0">
              <a:solidFill>
                <a:schemeClr val="dk1"/>
              </a:solidFill>
              <a:effectLst/>
              <a:latin typeface="+mn-lt"/>
              <a:ea typeface="+mn-ea"/>
              <a:cs typeface="+mn-cs"/>
            </a:rPr>
            <a:t>】</a:t>
          </a:r>
          <a:r>
            <a:rPr kumimoji="1" lang="ja-JP" altLang="ja-JP" sz="850" b="0" i="0" baseline="0">
              <a:solidFill>
                <a:schemeClr val="dk1"/>
              </a:solidFill>
              <a:effectLst/>
              <a:latin typeface="+mn-lt"/>
              <a:ea typeface="+mn-ea"/>
              <a:cs typeface="+mn-cs"/>
            </a:rPr>
            <a:t>充当可能特定歳入の内訳は災害援護資金貸付金償還金であり、今後は償還額の減少に伴い減少していく。</a:t>
          </a:r>
          <a:endParaRPr lang="ja-JP" altLang="ja-JP" sz="850">
            <a:effectLst/>
          </a:endParaRPr>
        </a:p>
        <a:p>
          <a:pPr eaLnBrk="1" fontAlgn="auto" latinLnBrk="0" hangingPunct="1"/>
          <a:r>
            <a:rPr kumimoji="1" lang="en-US" altLang="ja-JP" sz="850" b="0" i="0" baseline="0">
              <a:solidFill>
                <a:schemeClr val="dk1"/>
              </a:solidFill>
              <a:effectLst/>
              <a:latin typeface="+mn-lt"/>
              <a:ea typeface="+mn-ea"/>
              <a:cs typeface="+mn-cs"/>
            </a:rPr>
            <a:t>【</a:t>
          </a:r>
          <a:r>
            <a:rPr kumimoji="1" lang="ja-JP" altLang="ja-JP" sz="850" b="0" i="0" baseline="0">
              <a:solidFill>
                <a:schemeClr val="dk1"/>
              </a:solidFill>
              <a:effectLst/>
              <a:latin typeface="+mn-lt"/>
              <a:ea typeface="+mn-ea"/>
              <a:cs typeface="+mn-cs"/>
            </a:rPr>
            <a:t>基準財政需要額算入見込額</a:t>
          </a:r>
          <a:r>
            <a:rPr kumimoji="1" lang="en-US" altLang="ja-JP" sz="850" b="0" i="0" baseline="0">
              <a:solidFill>
                <a:schemeClr val="dk1"/>
              </a:solidFill>
              <a:effectLst/>
              <a:latin typeface="+mn-lt"/>
              <a:ea typeface="+mn-ea"/>
              <a:cs typeface="+mn-cs"/>
            </a:rPr>
            <a:t>】</a:t>
          </a:r>
          <a:r>
            <a:rPr kumimoji="1" lang="ja-JP" altLang="ja-JP" sz="850" b="0" i="0" baseline="0">
              <a:solidFill>
                <a:schemeClr val="dk1"/>
              </a:solidFill>
              <a:effectLst/>
              <a:latin typeface="+mn-lt"/>
              <a:ea typeface="+mn-ea"/>
              <a:cs typeface="+mn-cs"/>
            </a:rPr>
            <a:t>臨時財政対策債や普通交付税算入率の高い合併特例債の借入の影響による増額はあるが、清掃費や病院事業等の償還・算入終了により減少傾向にある。</a:t>
          </a:r>
          <a:endParaRPr lang="ja-JP" altLang="ja-JP" sz="850">
            <a:effectLst/>
          </a:endParaRPr>
        </a:p>
        <a:p>
          <a:pPr eaLnBrk="1" fontAlgn="auto" latinLnBrk="0" hangingPunct="1"/>
          <a:r>
            <a:rPr kumimoji="1" lang="en-US" altLang="ja-JP" sz="850" b="0" i="0" baseline="0">
              <a:solidFill>
                <a:schemeClr val="dk1"/>
              </a:solidFill>
              <a:effectLst/>
              <a:latin typeface="+mn-lt"/>
              <a:ea typeface="+mn-ea"/>
              <a:cs typeface="+mn-cs"/>
            </a:rPr>
            <a:t>【</a:t>
          </a:r>
          <a:r>
            <a:rPr kumimoji="1" lang="ja-JP" altLang="ja-JP" sz="850" b="0" i="0" baseline="0">
              <a:solidFill>
                <a:schemeClr val="dk1"/>
              </a:solidFill>
              <a:effectLst/>
              <a:latin typeface="+mn-lt"/>
              <a:ea typeface="+mn-ea"/>
              <a:cs typeface="+mn-cs"/>
            </a:rPr>
            <a:t>将来負担比率の分子</a:t>
          </a:r>
          <a:r>
            <a:rPr kumimoji="1" lang="en-US" altLang="ja-JP" sz="850" b="0" i="0" baseline="0">
              <a:solidFill>
                <a:schemeClr val="dk1"/>
              </a:solidFill>
              <a:effectLst/>
              <a:latin typeface="+mn-lt"/>
              <a:ea typeface="+mn-ea"/>
              <a:cs typeface="+mn-cs"/>
            </a:rPr>
            <a:t>】</a:t>
          </a:r>
          <a:r>
            <a:rPr kumimoji="1" lang="ja-JP" altLang="ja-JP" sz="850" b="0" i="0" baseline="0">
              <a:solidFill>
                <a:schemeClr val="dk1"/>
              </a:solidFill>
              <a:effectLst/>
              <a:latin typeface="+mn-lt"/>
              <a:ea typeface="+mn-ea"/>
              <a:cs typeface="+mn-cs"/>
            </a:rPr>
            <a:t>地方債現在高の減少に伴い、今後も減少が見込まれる。</a:t>
          </a:r>
          <a:endParaRPr lang="ja-JP" altLang="ja-JP" sz="85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栃木県那須烏山市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令和</a:t>
          </a:r>
          <a:r>
            <a:rPr kumimoji="1" lang="ja-JP" altLang="en-US" sz="1100" b="0" i="0" baseline="0">
              <a:solidFill>
                <a:schemeClr val="dk1"/>
              </a:solidFill>
              <a:effectLst/>
              <a:latin typeface="+mn-lt"/>
              <a:ea typeface="+mn-ea"/>
              <a:cs typeface="+mn-cs"/>
            </a:rPr>
            <a:t>４</a:t>
          </a:r>
          <a:r>
            <a:rPr kumimoji="1" lang="ja-JP" altLang="ja-JP" sz="1100" b="0" i="0" baseline="0">
              <a:solidFill>
                <a:schemeClr val="dk1"/>
              </a:solidFill>
              <a:effectLst/>
              <a:latin typeface="+mn-lt"/>
              <a:ea typeface="+mn-ea"/>
              <a:cs typeface="+mn-cs"/>
            </a:rPr>
            <a:t>年度末の基金残高は、普通会計で約</a:t>
          </a:r>
          <a:r>
            <a:rPr kumimoji="1" lang="en-US" altLang="ja-JP" sz="1100" b="0" i="0" baseline="0">
              <a:solidFill>
                <a:schemeClr val="dk1"/>
              </a:solidFill>
              <a:effectLst/>
              <a:latin typeface="+mn-lt"/>
              <a:ea typeface="+mn-ea"/>
              <a:cs typeface="+mn-cs"/>
            </a:rPr>
            <a:t>93</a:t>
          </a:r>
          <a:r>
            <a:rPr kumimoji="1" lang="ja-JP" altLang="ja-JP" sz="1100" b="0" i="0" baseline="0">
              <a:solidFill>
                <a:schemeClr val="dk1"/>
              </a:solidFill>
              <a:effectLst/>
              <a:latin typeface="+mn-lt"/>
              <a:ea typeface="+mn-ea"/>
              <a:cs typeface="+mn-cs"/>
            </a:rPr>
            <a:t>億</a:t>
          </a:r>
          <a:r>
            <a:rPr kumimoji="1" lang="en-US" altLang="ja-JP" sz="1100" b="0" i="0" baseline="0">
              <a:solidFill>
                <a:schemeClr val="dk1"/>
              </a:solidFill>
              <a:effectLst/>
              <a:latin typeface="+mn-lt"/>
              <a:ea typeface="+mn-ea"/>
              <a:cs typeface="+mn-cs"/>
            </a:rPr>
            <a:t>8</a:t>
          </a:r>
          <a:r>
            <a:rPr kumimoji="1" lang="ja-JP" altLang="ja-JP" sz="1100" b="0" i="0" baseline="0">
              <a:solidFill>
                <a:schemeClr val="dk1"/>
              </a:solidFill>
              <a:effectLst/>
              <a:latin typeface="+mn-lt"/>
              <a:ea typeface="+mn-ea"/>
              <a:cs typeface="+mn-cs"/>
            </a:rPr>
            <a:t>千万円となっており、前年度から約</a:t>
          </a:r>
          <a:r>
            <a:rPr kumimoji="1" lang="en-US" altLang="ja-JP" sz="1100" b="0" i="0" baseline="0">
              <a:solidFill>
                <a:schemeClr val="dk1"/>
              </a:solidFill>
              <a:effectLst/>
              <a:latin typeface="+mn-lt"/>
              <a:ea typeface="+mn-ea"/>
              <a:cs typeface="+mn-cs"/>
            </a:rPr>
            <a:t>4</a:t>
          </a:r>
          <a:r>
            <a:rPr kumimoji="1" lang="ja-JP" altLang="ja-JP" sz="1100" b="0" i="0" baseline="0">
              <a:solidFill>
                <a:schemeClr val="dk1"/>
              </a:solidFill>
              <a:effectLst/>
              <a:latin typeface="+mn-lt"/>
              <a:ea typeface="+mn-ea"/>
              <a:cs typeface="+mn-cs"/>
            </a:rPr>
            <a:t>億</a:t>
          </a:r>
          <a:r>
            <a:rPr kumimoji="1" lang="en-US" altLang="ja-JP" sz="1100" b="0" i="0" baseline="0">
              <a:solidFill>
                <a:schemeClr val="dk1"/>
              </a:solidFill>
              <a:effectLst/>
              <a:latin typeface="+mn-lt"/>
              <a:ea typeface="+mn-ea"/>
              <a:cs typeface="+mn-cs"/>
            </a:rPr>
            <a:t>6</a:t>
          </a:r>
          <a:r>
            <a:rPr kumimoji="1" lang="ja-JP" altLang="ja-JP" sz="1100" b="0" i="0" baseline="0">
              <a:solidFill>
                <a:schemeClr val="dk1"/>
              </a:solidFill>
              <a:effectLst/>
              <a:latin typeface="+mn-lt"/>
              <a:ea typeface="+mn-ea"/>
              <a:cs typeface="+mn-cs"/>
            </a:rPr>
            <a:t>千万円の増加となっている。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これは決算余剰金の基金積み立てや年度末の事業費精査等により、財政調整基金が</a:t>
          </a:r>
          <a:r>
            <a:rPr kumimoji="1" lang="en-US" altLang="ja-JP" sz="1100" b="0" i="0" baseline="0">
              <a:solidFill>
                <a:schemeClr val="dk1"/>
              </a:solidFill>
              <a:effectLst/>
              <a:latin typeface="+mn-lt"/>
              <a:ea typeface="+mn-ea"/>
              <a:cs typeface="+mn-cs"/>
            </a:rPr>
            <a:t>1</a:t>
          </a:r>
          <a:r>
            <a:rPr kumimoji="1" lang="ja-JP" altLang="ja-JP" sz="1100" b="0" i="0" baseline="0">
              <a:solidFill>
                <a:schemeClr val="dk1"/>
              </a:solidFill>
              <a:effectLst/>
              <a:latin typeface="+mn-lt"/>
              <a:ea typeface="+mn-ea"/>
              <a:cs typeface="+mn-cs"/>
            </a:rPr>
            <a:t>億</a:t>
          </a:r>
          <a:r>
            <a:rPr kumimoji="1" lang="en-US" altLang="ja-JP" sz="1100" b="0" i="0" baseline="0">
              <a:solidFill>
                <a:schemeClr val="dk1"/>
              </a:solidFill>
              <a:effectLst/>
              <a:latin typeface="+mn-lt"/>
              <a:ea typeface="+mn-ea"/>
              <a:cs typeface="+mn-cs"/>
            </a:rPr>
            <a:t>5</a:t>
          </a:r>
          <a:r>
            <a:rPr kumimoji="1" lang="ja-JP" altLang="ja-JP" sz="1100" b="0" i="0" baseline="0">
              <a:solidFill>
                <a:schemeClr val="dk1"/>
              </a:solidFill>
              <a:effectLst/>
              <a:latin typeface="+mn-lt"/>
              <a:ea typeface="+mn-ea"/>
              <a:cs typeface="+mn-cs"/>
            </a:rPr>
            <a:t>千万、</a:t>
          </a:r>
          <a:r>
            <a:rPr kumimoji="1" lang="ja-JP" altLang="en-US" sz="1100" b="0" i="0" baseline="0">
              <a:solidFill>
                <a:schemeClr val="dk1"/>
              </a:solidFill>
              <a:effectLst/>
              <a:latin typeface="+mn-lt"/>
              <a:ea typeface="+mn-ea"/>
              <a:cs typeface="+mn-cs"/>
            </a:rPr>
            <a:t>地域振興基金が</a:t>
          </a:r>
          <a:r>
            <a:rPr kumimoji="1" lang="en-US" altLang="ja-JP" sz="1100" b="0" i="0" baseline="0">
              <a:solidFill>
                <a:schemeClr val="dk1"/>
              </a:solidFill>
              <a:effectLst/>
              <a:latin typeface="+mn-lt"/>
              <a:ea typeface="+mn-ea"/>
              <a:cs typeface="+mn-cs"/>
            </a:rPr>
            <a:t>2</a:t>
          </a:r>
          <a:r>
            <a:rPr kumimoji="1" lang="ja-JP" altLang="en-US" sz="1100" b="0" i="0" baseline="0">
              <a:solidFill>
                <a:schemeClr val="dk1"/>
              </a:solidFill>
              <a:effectLst/>
              <a:latin typeface="+mn-lt"/>
              <a:ea typeface="+mn-ea"/>
              <a:cs typeface="+mn-cs"/>
            </a:rPr>
            <a:t>億</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増加したことが主な要因である。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baseline="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人口減少に伴う税収減による財源不足から、中長期的には基金残高は徐々に減少すると見込まれる。　</a:t>
          </a:r>
          <a:endParaRPr lang="ja-JP" altLang="ja-JP" sz="1400">
            <a:effectLst/>
          </a:endParaRPr>
        </a:p>
        <a:p>
          <a:r>
            <a:rPr kumimoji="1" lang="ja-JP" altLang="ja-JP" sz="1100" b="0" i="0" baseline="0">
              <a:solidFill>
                <a:schemeClr val="dk1"/>
              </a:solidFill>
              <a:effectLst/>
              <a:latin typeface="+mn-lt"/>
              <a:ea typeface="+mn-ea"/>
              <a:cs typeface="+mn-cs"/>
            </a:rPr>
            <a:t>　  また、今後は新庁舎の整備など大規模な普通建設事業の実施が予想されるため、事業費を確保するためにも基金の積み立てを進めていく。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chemeClr val="dk1"/>
              </a:solidFill>
              <a:effectLst/>
              <a:latin typeface="+mn-lt"/>
              <a:ea typeface="+mn-ea"/>
              <a:cs typeface="+mn-cs"/>
            </a:rPr>
            <a:t>市有施設整備基金</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市有施設の整備に要する経費の財源に充てるための基金。</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地域振興基金</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市民の連携の強化と地域振興のための事業の財源に充てるための基金。</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庁舎整備基金</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庁舎の整備に要する経費の財源に充てるための基金。</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・市有施設整備基金：決算剰余金として</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千万円を積み立てたことにより増加した。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・地域振興基金：</a:t>
          </a:r>
          <a:r>
            <a:rPr kumimoji="1" lang="ja-JP" altLang="ja-JP" sz="1100" b="0" i="0" baseline="0">
              <a:solidFill>
                <a:schemeClr val="dk1"/>
              </a:solidFill>
              <a:effectLst/>
              <a:latin typeface="+mn-lt"/>
              <a:ea typeface="+mn-ea"/>
              <a:cs typeface="+mn-cs"/>
            </a:rPr>
            <a:t>年度末の事業費精査</a:t>
          </a:r>
          <a:r>
            <a:rPr kumimoji="1" lang="ja-JP" altLang="en-US" sz="1100" b="0" i="0" baseline="0">
              <a:solidFill>
                <a:schemeClr val="dk1"/>
              </a:solidFill>
              <a:effectLst/>
              <a:latin typeface="+mn-lt"/>
              <a:ea typeface="+mn-ea"/>
              <a:cs typeface="+mn-cs"/>
            </a:rPr>
            <a:t>により</a:t>
          </a:r>
          <a:r>
            <a:rPr kumimoji="1" lang="en-US" altLang="ja-JP" sz="1100" b="0" i="0" baseline="0">
              <a:solidFill>
                <a:schemeClr val="dk1"/>
              </a:solidFill>
              <a:effectLst/>
              <a:latin typeface="+mn-lt"/>
              <a:ea typeface="+mn-ea"/>
              <a:cs typeface="+mn-cs"/>
            </a:rPr>
            <a:t>2</a:t>
          </a:r>
          <a:r>
            <a:rPr kumimoji="1" lang="ja-JP" altLang="en-US" sz="1100" b="0" i="0" baseline="0">
              <a:solidFill>
                <a:schemeClr val="dk1"/>
              </a:solidFill>
              <a:effectLst/>
              <a:latin typeface="+mn-lt"/>
              <a:ea typeface="+mn-ea"/>
              <a:cs typeface="+mn-cs"/>
            </a:rPr>
            <a:t>億円を積み立てたことにより増加した。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・庁舎整備基金：決算剰余金として</a:t>
          </a:r>
          <a:r>
            <a:rPr kumimoji="1" lang="en-US" altLang="ja-JP" sz="1100" b="0" i="0" baseline="0">
              <a:solidFill>
                <a:schemeClr val="dk1"/>
              </a:solidFill>
              <a:effectLst/>
              <a:latin typeface="+mn-lt"/>
              <a:ea typeface="+mn-ea"/>
              <a:cs typeface="+mn-cs"/>
            </a:rPr>
            <a:t>8</a:t>
          </a:r>
          <a:r>
            <a:rPr kumimoji="1" lang="ja-JP" altLang="en-US" sz="1100" b="0" i="0" baseline="0">
              <a:solidFill>
                <a:schemeClr val="dk1"/>
              </a:solidFill>
              <a:effectLst/>
              <a:latin typeface="+mn-lt"/>
              <a:ea typeface="+mn-ea"/>
              <a:cs typeface="+mn-cs"/>
            </a:rPr>
            <a:t>千万</a:t>
          </a:r>
          <a:r>
            <a:rPr kumimoji="1" lang="ja-JP" altLang="ja-JP" sz="1100" b="0" i="0" baseline="0">
              <a:solidFill>
                <a:schemeClr val="dk1"/>
              </a:solidFill>
              <a:effectLst/>
              <a:latin typeface="+mn-lt"/>
              <a:ea typeface="+mn-ea"/>
              <a:cs typeface="+mn-cs"/>
            </a:rPr>
            <a:t>円積み立てたこと</a:t>
          </a:r>
          <a:r>
            <a:rPr kumimoji="1" lang="ja-JP" altLang="ja-JP" sz="1100">
              <a:solidFill>
                <a:schemeClr val="dk1"/>
              </a:solidFill>
              <a:effectLst/>
              <a:latin typeface="+mn-lt"/>
              <a:ea typeface="+mn-ea"/>
              <a:cs typeface="+mn-cs"/>
            </a:rPr>
            <a:t>により増加した</a:t>
          </a:r>
          <a:r>
            <a:rPr kumimoji="1" lang="ja-JP" altLang="ja-JP" sz="1100" b="0" i="0" baseline="0">
              <a:solidFill>
                <a:schemeClr val="dk1"/>
              </a:solidFill>
              <a:effectLst/>
              <a:latin typeface="+mn-lt"/>
              <a:ea typeface="+mn-ea"/>
              <a:cs typeface="+mn-cs"/>
            </a:rPr>
            <a:t>。</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新庁舎整備に向け、</a:t>
          </a:r>
          <a:r>
            <a:rPr kumimoji="1" lang="ja-JP" altLang="ja-JP" sz="1100" b="0" i="0" baseline="0">
              <a:solidFill>
                <a:schemeClr val="dk1"/>
              </a:solidFill>
              <a:effectLst/>
              <a:latin typeface="+mn-lt"/>
              <a:ea typeface="+mn-ea"/>
              <a:cs typeface="+mn-cs"/>
            </a:rPr>
            <a:t>庁舎整備基金へ優先的に積み立てを行い、約</a:t>
          </a:r>
          <a:r>
            <a:rPr kumimoji="1" lang="en-US" altLang="ja-JP" sz="1100" b="0" i="0" baseline="0">
              <a:solidFill>
                <a:schemeClr val="dk1"/>
              </a:solidFill>
              <a:effectLst/>
              <a:latin typeface="+mn-lt"/>
              <a:ea typeface="+mn-ea"/>
              <a:cs typeface="+mn-cs"/>
            </a:rPr>
            <a:t>20</a:t>
          </a:r>
          <a:r>
            <a:rPr kumimoji="1" lang="ja-JP" altLang="ja-JP" sz="1100" b="0" i="0" baseline="0">
              <a:solidFill>
                <a:schemeClr val="dk1"/>
              </a:solidFill>
              <a:effectLst/>
              <a:latin typeface="+mn-lt"/>
              <a:ea typeface="+mn-ea"/>
              <a:cs typeface="+mn-cs"/>
            </a:rPr>
            <a:t>億円を確保したところである。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今後は、市有施設整備基金について、公共施設等総合管理計画に基づく公共施設の老朽化に伴う長寿命化や統廃合に備えるため、</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計画的な積み立てを行い、基金残高の維持確保を図る。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en-US" altLang="ja-JP" sz="1100">
              <a:solidFill>
                <a:schemeClr val="dk1"/>
              </a:solidFill>
              <a:effectLst/>
              <a:latin typeface="+mn-lt"/>
              <a:ea typeface="+mn-ea"/>
              <a:cs typeface="+mn-cs"/>
            </a:rPr>
            <a:t> </a:t>
          </a:r>
          <a:endParaRPr lang="ja-JP" altLang="ja-JP" sz="1400">
            <a:effectLst/>
          </a:endParaRPr>
        </a:p>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年度末の基金残高は、約</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千万円となっており、前年度から約</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千万円増加した。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決算余剰金や年度末の事業費精査により、財政調整基金に積み立てたことが主な要因である。</a:t>
          </a:r>
          <a:endParaRPr kumimoji="1" lang="en-US" altLang="ja-JP" sz="1100" b="0" i="0" baseline="0">
            <a:solidFill>
              <a:schemeClr val="dk1"/>
            </a:solidFill>
            <a:effectLst/>
            <a:latin typeface="+mn-lt"/>
            <a:ea typeface="+mn-ea"/>
            <a:cs typeface="+mn-cs"/>
          </a:endParaRPr>
        </a:p>
        <a:p>
          <a:pPr eaLnBrk="1" fontAlgn="auto" latinLnBrk="0" hangingPunct="1"/>
          <a:endParaRPr lang="ja-JP" altLang="ja-JP" sz="1400">
            <a:effectLst/>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chemeClr val="dk1"/>
              </a:solidFill>
              <a:effectLst/>
              <a:latin typeface="+mn-lt"/>
              <a:ea typeface="+mn-ea"/>
              <a:cs typeface="+mn-cs"/>
            </a:rPr>
            <a:t>　近年は、大規模な整備事業等が少なかったこともあり、基金残高は増加傾向に</a:t>
          </a:r>
          <a:r>
            <a:rPr kumimoji="1" lang="ja-JP" altLang="en-US" sz="1100">
              <a:solidFill>
                <a:schemeClr val="dk1"/>
              </a:solidFill>
              <a:effectLst/>
              <a:latin typeface="+mn-lt"/>
              <a:ea typeface="+mn-ea"/>
              <a:cs typeface="+mn-cs"/>
            </a:rPr>
            <a:t>あったが、標準財政規模に対する基金残高の割合が、</a:t>
          </a:r>
          <a:endParaRPr kumimoji="1" lang="en-US" altLang="ja-JP" sz="1100">
            <a:solidFill>
              <a:schemeClr val="dk1"/>
            </a:solidFill>
            <a:effectLst/>
            <a:latin typeface="+mn-lt"/>
            <a:ea typeface="+mn-ea"/>
            <a:cs typeface="+mn-cs"/>
          </a:endParaRPr>
        </a:p>
        <a:p>
          <a:pPr eaLnBrk="1" fontAlgn="auto" latinLnBrk="0" hangingPunct="1"/>
          <a:r>
            <a:rPr kumimoji="1" lang="en-US" altLang="ja-JP" sz="1100">
              <a:solidFill>
                <a:schemeClr val="dk1"/>
              </a:solidFill>
              <a:effectLst/>
              <a:latin typeface="+mn-lt"/>
              <a:ea typeface="+mn-ea"/>
              <a:cs typeface="+mn-cs"/>
            </a:rPr>
            <a:t>     30</a:t>
          </a:r>
          <a:r>
            <a:rPr kumimoji="1" lang="ja-JP" altLang="en-US" sz="1100">
              <a:solidFill>
                <a:schemeClr val="dk1"/>
              </a:solidFill>
              <a:effectLst/>
              <a:latin typeface="+mn-lt"/>
              <a:ea typeface="+mn-ea"/>
              <a:cs typeface="+mn-cs"/>
            </a:rPr>
            <a:t>％を超える状況となっている。今後は、財源不足に対応するため計画的な取り崩しを行い、</a:t>
          </a:r>
          <a:r>
            <a:rPr kumimoji="1" lang="ja-JP" altLang="ja-JP" sz="1100" b="0" i="0" baseline="0">
              <a:solidFill>
                <a:schemeClr val="dk1"/>
              </a:solidFill>
              <a:effectLst/>
              <a:latin typeface="+mn-lt"/>
              <a:ea typeface="+mn-ea"/>
              <a:cs typeface="+mn-cs"/>
            </a:rPr>
            <a:t>決算余剰金や年度末の事業費精査等</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　により生じた剰余金は、</a:t>
          </a:r>
          <a:r>
            <a:rPr kumimoji="1" lang="ja-JP" altLang="en-US" sz="1100">
              <a:solidFill>
                <a:schemeClr val="dk1"/>
              </a:solidFill>
              <a:effectLst/>
              <a:latin typeface="+mn-lt"/>
              <a:ea typeface="+mn-ea"/>
              <a:cs typeface="+mn-cs"/>
            </a:rPr>
            <a:t>市有施設整備基金等の特定目的基金へ優先的に積み立てを行っていく。</a:t>
          </a:r>
          <a:endParaRPr kumimoji="1" lang="en-US" altLang="ja-JP" sz="1100">
            <a:solidFill>
              <a:schemeClr val="dk1"/>
            </a:solidFill>
            <a:effectLst/>
            <a:latin typeface="+mn-lt"/>
            <a:ea typeface="+mn-ea"/>
            <a:cs typeface="+mn-cs"/>
          </a:endParaRPr>
        </a:p>
        <a:p>
          <a:pPr eaLnBrk="1" fontAlgn="auto" latinLnBrk="0" hangingPunct="1"/>
          <a:r>
            <a:rPr kumimoji="1" lang="en-US" altLang="ja-JP" sz="1100">
              <a:solidFill>
                <a:schemeClr val="dk1"/>
              </a:solidFill>
              <a:effectLst/>
              <a:latin typeface="+mn-lt"/>
              <a:ea typeface="+mn-ea"/>
              <a:cs typeface="+mn-cs"/>
            </a:rPr>
            <a:t>    </a:t>
          </a:r>
        </a:p>
        <a:p>
          <a:pPr eaLnBrk="1" fontAlgn="auto" latinLnBrk="0" hangingPunct="1"/>
          <a:r>
            <a:rPr kumimoji="1" lang="ja-JP" altLang="en-US"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en-US" altLang="ja-JP" sz="110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減債基金の利子を積み立てたため僅かに残高が増加した。</a:t>
          </a:r>
          <a:endParaRPr kumimoji="1" lang="en-US" altLang="ja-JP" sz="1100" b="0" i="0" baseline="0">
            <a:solidFill>
              <a:schemeClr val="dk1"/>
            </a:solidFill>
            <a:effectLst/>
            <a:latin typeface="+mn-lt"/>
            <a:ea typeface="+mn-ea"/>
            <a:cs typeface="+mn-cs"/>
          </a:endParaRPr>
        </a:p>
        <a:p>
          <a:pPr eaLnBrk="1" fontAlgn="auto" latinLnBrk="0" hangingPunct="1"/>
          <a:endParaRPr kumimoji="1" lang="en-US" altLang="ja-JP" sz="1100" b="0" i="0" baseline="0">
            <a:solidFill>
              <a:schemeClr val="dk1"/>
            </a:solidFill>
            <a:effectLst/>
            <a:latin typeface="+mn-lt"/>
            <a:ea typeface="+mn-ea"/>
            <a:cs typeface="+mn-cs"/>
          </a:endParaRPr>
        </a:p>
        <a:p>
          <a:pPr eaLnBrk="1" fontAlgn="auto" latinLnBrk="0" hangingPunct="1"/>
          <a:endParaRPr kumimoji="1" lang="en-US" altLang="ja-JP" sz="1100" b="0" i="0" baseline="0">
            <a:solidFill>
              <a:schemeClr val="dk1"/>
            </a:solidFill>
            <a:effectLst/>
            <a:latin typeface="+mn-lt"/>
            <a:ea typeface="+mn-ea"/>
            <a:cs typeface="+mn-cs"/>
          </a:endParaRPr>
        </a:p>
        <a:p>
          <a:pPr eaLnBrk="1" fontAlgn="auto" latinLnBrk="0" hangingPunct="1"/>
          <a:endParaRPr lang="ja-JP" altLang="ja-JP" sz="1400">
            <a:effectLst/>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chemeClr val="dk1"/>
              </a:solidFill>
              <a:effectLst/>
              <a:latin typeface="+mn-lt"/>
              <a:ea typeface="+mn-ea"/>
              <a:cs typeface="+mn-cs"/>
            </a:rPr>
            <a:t>　今後の経済状況の変動による地方債金利の上昇や、庁舎整備等の大規模な普通建設事業に係る起債償還額の増加に対応するため、</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計画的に積み立てを行</a:t>
          </a:r>
          <a:r>
            <a:rPr kumimoji="1" lang="ja-JP" altLang="en-US" sz="1100" b="0" i="0" baseline="0">
              <a:solidFill>
                <a:schemeClr val="dk1"/>
              </a:solidFill>
              <a:effectLst/>
              <a:latin typeface="+mn-lt"/>
              <a:ea typeface="+mn-ea"/>
              <a:cs typeface="+mn-cs"/>
            </a:rPr>
            <a:t>う予定であり令和５年度以降は増加する見込み。</a:t>
          </a:r>
          <a:r>
            <a:rPr kumimoji="1" lang="ja-JP" altLang="ja-JP" sz="1100" b="0" i="0" baseline="0">
              <a:solidFill>
                <a:schemeClr val="dk1"/>
              </a:solidFill>
              <a:effectLst/>
              <a:latin typeface="+mn-lt"/>
              <a:ea typeface="+mn-ea"/>
              <a:cs typeface="+mn-cs"/>
            </a:rPr>
            <a:t>　</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ED1A8A25-1675-4196-BD10-ED922F38C478}"/>
            </a:ext>
          </a:extLst>
        </xdr:cNvPr>
        <xdr:cNvSpPr/>
      </xdr:nvSpPr>
      <xdr:spPr>
        <a:xfrm>
          <a:off x="666750" y="406400"/>
          <a:ext cx="1153795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E8819DF6-1493-4F85-9226-0E2B5F8A5469}"/>
            </a:ext>
          </a:extLst>
        </xdr:cNvPr>
        <xdr:cNvSpPr/>
      </xdr:nvSpPr>
      <xdr:spPr>
        <a:xfrm>
          <a:off x="18364200" y="393700"/>
          <a:ext cx="35687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467ED0B8-360A-4A61-9F16-CBA207C42E5B}"/>
            </a:ext>
          </a:extLst>
        </xdr:cNvPr>
        <xdr:cNvSpPr/>
      </xdr:nvSpPr>
      <xdr:spPr>
        <a:xfrm>
          <a:off x="18389600" y="419100"/>
          <a:ext cx="35242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1CE99CB5-1E24-47F3-87E6-FC9F7CE3A428}"/>
            </a:ext>
          </a:extLst>
        </xdr:cNvPr>
        <xdr:cNvSpPr/>
      </xdr:nvSpPr>
      <xdr:spPr>
        <a:xfrm>
          <a:off x="18415000" y="444500"/>
          <a:ext cx="34861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栃木県那須烏山市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9FB97E39-EBB3-49B1-AA62-34340CD55830}"/>
            </a:ext>
          </a:extLst>
        </xdr:cNvPr>
        <xdr:cNvSpPr/>
      </xdr:nvSpPr>
      <xdr:spPr>
        <a:xfrm>
          <a:off x="15817850" y="393700"/>
          <a:ext cx="24320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27062FC6-8326-4AC4-BE12-A5DFB76B0894}"/>
            </a:ext>
          </a:extLst>
        </xdr:cNvPr>
        <xdr:cNvSpPr/>
      </xdr:nvSpPr>
      <xdr:spPr>
        <a:xfrm>
          <a:off x="15843250" y="419100"/>
          <a:ext cx="23876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AF9196F7-F9DD-454B-B4D6-021E0C1ADB59}"/>
            </a:ext>
          </a:extLst>
        </xdr:cNvPr>
        <xdr:cNvSpPr/>
      </xdr:nvSpPr>
      <xdr:spPr>
        <a:xfrm>
          <a:off x="15868650" y="444500"/>
          <a:ext cx="23304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22EC80CC-A651-436E-A48D-AF9A23B5990C}"/>
            </a:ext>
          </a:extLst>
        </xdr:cNvPr>
        <xdr:cNvSpPr/>
      </xdr:nvSpPr>
      <xdr:spPr>
        <a:xfrm>
          <a:off x="762000" y="1162050"/>
          <a:ext cx="8763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B7C9C8AE-12E3-4484-AF87-1E01E39A243C}"/>
            </a:ext>
          </a:extLst>
        </xdr:cNvPr>
        <xdr:cNvSpPr/>
      </xdr:nvSpPr>
      <xdr:spPr>
        <a:xfrm>
          <a:off x="876300" y="1193800"/>
          <a:ext cx="1263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C3B76737-5FD9-45D5-8E53-304F80FDA903}"/>
            </a:ext>
          </a:extLst>
        </xdr:cNvPr>
        <xdr:cNvSpPr/>
      </xdr:nvSpPr>
      <xdr:spPr>
        <a:xfrm>
          <a:off x="2095500" y="1193800"/>
          <a:ext cx="1143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24,601
24,293
174.35
13,327,882
12,402,484
847,645
8,429,721
8,977,713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87B5FF4E-2B9F-4B9E-9762-B27163848436}"/>
            </a:ext>
          </a:extLst>
        </xdr:cNvPr>
        <xdr:cNvSpPr/>
      </xdr:nvSpPr>
      <xdr:spPr>
        <a:xfrm>
          <a:off x="3295650" y="1193800"/>
          <a:ext cx="1390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1BBD64EE-D164-4F05-B474-33D89A781726}"/>
            </a:ext>
          </a:extLst>
        </xdr:cNvPr>
        <xdr:cNvSpPr/>
      </xdr:nvSpPr>
      <xdr:spPr>
        <a:xfrm>
          <a:off x="4686300" y="1212850"/>
          <a:ext cx="18415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AC17D1C2-D420-4713-93AD-ADB5B4BF627D}"/>
            </a:ext>
          </a:extLst>
        </xdr:cNvPr>
        <xdr:cNvSpPr/>
      </xdr:nvSpPr>
      <xdr:spPr>
        <a:xfrm>
          <a:off x="6527800" y="1212850"/>
          <a:ext cx="11557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9D1E831-75CD-4159-9746-FF6A9867DF55}"/>
            </a:ext>
          </a:extLst>
        </xdr:cNvPr>
        <xdr:cNvSpPr/>
      </xdr:nvSpPr>
      <xdr:spPr>
        <a:xfrm>
          <a:off x="7747000" y="1212850"/>
          <a:ext cx="57785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50FA9B43-719E-404D-B571-275FBD1AA2E2}"/>
            </a:ext>
          </a:extLst>
        </xdr:cNvPr>
        <xdr:cNvSpPr/>
      </xdr:nvSpPr>
      <xdr:spPr>
        <a:xfrm>
          <a:off x="4686300" y="2019300"/>
          <a:ext cx="18415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71D98B2D-BE15-4879-BEE7-0EA5ED31158C}"/>
            </a:ext>
          </a:extLst>
        </xdr:cNvPr>
        <xdr:cNvSpPr/>
      </xdr:nvSpPr>
      <xdr:spPr>
        <a:xfrm>
          <a:off x="6591300" y="2019300"/>
          <a:ext cx="31242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1054F825-2F5C-4BBF-9E04-68BE36195E51}"/>
            </a:ext>
          </a:extLst>
        </xdr:cNvPr>
        <xdr:cNvSpPr/>
      </xdr:nvSpPr>
      <xdr:spPr>
        <a:xfrm>
          <a:off x="9747250" y="1162050"/>
          <a:ext cx="1301750" cy="11049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B55DD8BA-8637-47D7-8A91-0B9C307A8E40}"/>
            </a:ext>
          </a:extLst>
        </xdr:cNvPr>
        <xdr:cNvSpPr/>
      </xdr:nvSpPr>
      <xdr:spPr>
        <a:xfrm>
          <a:off x="9963150" y="12255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18B0D152-041A-458C-AC51-C91A572F34B7}"/>
            </a:ext>
          </a:extLst>
        </xdr:cNvPr>
        <xdr:cNvSpPr/>
      </xdr:nvSpPr>
      <xdr:spPr>
        <a:xfrm>
          <a:off x="9963150" y="14859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C16BEB89-63BB-4B28-8E31-E2F3B4E5AFB8}"/>
            </a:ext>
          </a:extLst>
        </xdr:cNvPr>
        <xdr:cNvSpPr/>
      </xdr:nvSpPr>
      <xdr:spPr>
        <a:xfrm>
          <a:off x="9963150" y="1803400"/>
          <a:ext cx="11557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B8848EEB-FF11-41E0-9AE0-4427DF3F6477}"/>
            </a:ext>
          </a:extLst>
        </xdr:cNvPr>
        <xdr:cNvCxnSpPr/>
      </xdr:nvCxnSpPr>
      <xdr:spPr>
        <a:xfrm>
          <a:off x="9823450" y="131445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5CEB5A73-D39B-4622-A997-CEB7A3B95D92}"/>
            </a:ext>
          </a:extLst>
        </xdr:cNvPr>
        <xdr:cNvCxnSpPr/>
      </xdr:nvCxnSpPr>
      <xdr:spPr>
        <a:xfrm>
          <a:off x="99060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44C597D-7E5B-48AA-A729-174254503FB3}"/>
            </a:ext>
          </a:extLst>
        </xdr:cNvPr>
        <xdr:cNvCxnSpPr/>
      </xdr:nvCxnSpPr>
      <xdr:spPr>
        <a:xfrm>
          <a:off x="9823450" y="17780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FB46287A-1E49-4DE1-8F1E-837DB4CFF11C}"/>
            </a:ext>
          </a:extLst>
        </xdr:cNvPr>
        <xdr:cNvCxnSpPr/>
      </xdr:nvCxnSpPr>
      <xdr:spPr>
        <a:xfrm flipV="1">
          <a:off x="9906000" y="20034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35F06330-6942-4E65-A0AE-67ACF56FA6DD}"/>
            </a:ext>
          </a:extLst>
        </xdr:cNvPr>
        <xdr:cNvCxnSpPr/>
      </xdr:nvCxnSpPr>
      <xdr:spPr>
        <a:xfrm>
          <a:off x="9823450" y="21463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705A49AA-916F-44A4-8855-68599EFE0097}"/>
            </a:ext>
          </a:extLst>
        </xdr:cNvPr>
        <xdr:cNvSpPr/>
      </xdr:nvSpPr>
      <xdr:spPr>
        <a:xfrm>
          <a:off x="9858375" y="12636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2ACC5AB1-251F-42F8-AC6D-A2F87C06BB61}"/>
            </a:ext>
          </a:extLst>
        </xdr:cNvPr>
        <xdr:cNvSpPr/>
      </xdr:nvSpPr>
      <xdr:spPr>
        <a:xfrm>
          <a:off x="9858375" y="15176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4EBC85D8-C239-46BF-B473-AF1587A2D469}"/>
            </a:ext>
          </a:extLst>
        </xdr:cNvPr>
        <xdr:cNvSpPr txBox="1"/>
      </xdr:nvSpPr>
      <xdr:spPr>
        <a:xfrm>
          <a:off x="704850" y="290195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BBD312F9-C64F-4C02-93FA-AB44722A049D}"/>
            </a:ext>
          </a:extLst>
        </xdr:cNvPr>
        <xdr:cNvSpPr txBox="1"/>
      </xdr:nvSpPr>
      <xdr:spPr>
        <a:xfrm>
          <a:off x="704850" y="314325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FAE7DB5F-9F49-482C-A8C3-FD2451A1CB9B}"/>
            </a:ext>
          </a:extLst>
        </xdr:cNvPr>
        <xdr:cNvSpPr txBox="1"/>
      </xdr:nvSpPr>
      <xdr:spPr>
        <a:xfrm>
          <a:off x="704850" y="3390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25DFF298-A902-4311-986E-FBA0115B2D8E}"/>
            </a:ext>
          </a:extLst>
        </xdr:cNvPr>
        <xdr:cNvSpPr txBox="1"/>
      </xdr:nvSpPr>
      <xdr:spPr>
        <a:xfrm>
          <a:off x="704850" y="36322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B2C8D890-DC49-49D0-8531-9B75D261A2E8}"/>
            </a:ext>
          </a:extLst>
        </xdr:cNvPr>
        <xdr:cNvSpPr txBox="1"/>
      </xdr:nvSpPr>
      <xdr:spPr>
        <a:xfrm>
          <a:off x="704850" y="387985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291F3A28-EA41-46DC-8A31-D92AAF5A09EE}"/>
            </a:ext>
          </a:extLst>
        </xdr:cNvPr>
        <xdr:cNvSpPr txBox="1"/>
      </xdr:nvSpPr>
      <xdr:spPr>
        <a:xfrm>
          <a:off x="704850" y="41275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F531F335-6CB0-4CD3-9726-590C586FF170}"/>
            </a:ext>
          </a:extLst>
        </xdr:cNvPr>
        <xdr:cNvSpPr txBox="1"/>
      </xdr:nvSpPr>
      <xdr:spPr>
        <a:xfrm>
          <a:off x="704850" y="43688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4ACFAAC0-C1CA-49EE-9737-14B832BFB4F8}"/>
            </a:ext>
          </a:extLst>
        </xdr:cNvPr>
        <xdr:cNvSpPr/>
      </xdr:nvSpPr>
      <xdr:spPr>
        <a:xfrm>
          <a:off x="7048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B03317D3-97F8-4D70-8143-BD920F7F57A5}"/>
            </a:ext>
          </a:extLst>
        </xdr:cNvPr>
        <xdr:cNvSpPr txBox="1"/>
      </xdr:nvSpPr>
      <xdr:spPr>
        <a:xfrm>
          <a:off x="1624487" y="518160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6C5F2EEF-BEAF-4D4B-884A-702D6F1865EB}"/>
            </a:ext>
          </a:extLst>
        </xdr:cNvPr>
        <xdr:cNvSpPr txBox="1"/>
      </xdr:nvSpPr>
      <xdr:spPr>
        <a:xfrm>
          <a:off x="2890364" y="51562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4521E88B-69A5-4F50-A4BA-70A17249665A}"/>
            </a:ext>
          </a:extLst>
        </xdr:cNvPr>
        <xdr:cNvSpPr/>
      </xdr:nvSpPr>
      <xdr:spPr>
        <a:xfrm>
          <a:off x="5372100" y="50800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53D8624B-8F35-40EB-819A-33C9127A0704}"/>
            </a:ext>
          </a:extLst>
        </xdr:cNvPr>
        <xdr:cNvSpPr/>
      </xdr:nvSpPr>
      <xdr:spPr>
        <a:xfrm>
          <a:off x="5372100" y="526415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43717A5A-9662-44B2-87CA-B1A3A1D4F90D}"/>
            </a:ext>
          </a:extLst>
        </xdr:cNvPr>
        <xdr:cNvSpPr/>
      </xdr:nvSpPr>
      <xdr:spPr>
        <a:xfrm>
          <a:off x="687070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85CF60F7-84F3-46D2-A05B-AB5386FC41DC}"/>
            </a:ext>
          </a:extLst>
        </xdr:cNvPr>
        <xdr:cNvSpPr/>
      </xdr:nvSpPr>
      <xdr:spPr>
        <a:xfrm>
          <a:off x="687070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E4C8EE86-253B-4577-AB21-5C51A5CBEF6F}"/>
            </a:ext>
          </a:extLst>
        </xdr:cNvPr>
        <xdr:cNvSpPr/>
      </xdr:nvSpPr>
      <xdr:spPr>
        <a:xfrm>
          <a:off x="819785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8A578DA7-77C3-45C9-825F-59A65A123EBD}"/>
            </a:ext>
          </a:extLst>
        </xdr:cNvPr>
        <xdr:cNvSpPr/>
      </xdr:nvSpPr>
      <xdr:spPr>
        <a:xfrm>
          <a:off x="819785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A348BCE9-520A-4C79-9153-D30F3DC19953}"/>
            </a:ext>
          </a:extLst>
        </xdr:cNvPr>
        <xdr:cNvSpPr/>
      </xdr:nvSpPr>
      <xdr:spPr>
        <a:xfrm>
          <a:off x="7048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11D4648A-3B35-4F67-88DB-80B05F86C81A}"/>
            </a:ext>
          </a:extLst>
        </xdr:cNvPr>
        <xdr:cNvSpPr/>
      </xdr:nvSpPr>
      <xdr:spPr>
        <a:xfrm>
          <a:off x="54991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21845C4F-29DD-4B83-8D12-B67BEAC76F16}"/>
            </a:ext>
          </a:extLst>
        </xdr:cNvPr>
        <xdr:cNvSpPr/>
      </xdr:nvSpPr>
      <xdr:spPr>
        <a:xfrm>
          <a:off x="5499100" y="55689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DD0E54C1-90D0-435F-859E-95877A36A867}"/>
            </a:ext>
          </a:extLst>
        </xdr:cNvPr>
        <xdr:cNvSpPr txBox="1"/>
      </xdr:nvSpPr>
      <xdr:spPr>
        <a:xfrm>
          <a:off x="5607050" y="58737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ja-JP" sz="1100" b="0" i="0" u="none" strike="noStrike" kern="0" cap="none" spc="0" normalizeH="0" baseline="0" noProof="0">
              <a:ln>
                <a:noFill/>
              </a:ln>
              <a:solidFill>
                <a:prstClr val="black"/>
              </a:solidFill>
              <a:effectLst/>
              <a:uLnTx/>
              <a:uFillTx/>
              <a:latin typeface="+mn-lt"/>
              <a:ea typeface="+mn-ea"/>
              <a:cs typeface="+mn-cs"/>
            </a:rPr>
            <a:t>財政力指数は、近年は</a:t>
          </a:r>
          <a:r>
            <a:rPr kumimoji="1" lang="en-US" altLang="ja-JP" sz="1100" b="0" i="0" u="none" strike="noStrike" kern="0" cap="none" spc="0" normalizeH="0" baseline="0" noProof="0">
              <a:ln>
                <a:noFill/>
              </a:ln>
              <a:solidFill>
                <a:prstClr val="black"/>
              </a:solidFill>
              <a:effectLst/>
              <a:uLnTx/>
              <a:uFillTx/>
              <a:latin typeface="+mn-lt"/>
              <a:ea typeface="+mn-ea"/>
              <a:cs typeface="+mn-cs"/>
            </a:rPr>
            <a:t>0.44</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r>
            <a:rPr kumimoji="1" lang="en-US" altLang="ja-JP" sz="1100" b="0" i="0" u="none" strike="noStrike" kern="0" cap="none" spc="0" normalizeH="0" baseline="0" noProof="0">
              <a:ln>
                <a:noFill/>
              </a:ln>
              <a:solidFill>
                <a:prstClr val="black"/>
              </a:solidFill>
              <a:effectLst/>
              <a:uLnTx/>
              <a:uFillTx/>
              <a:latin typeface="+mn-lt"/>
              <a:ea typeface="+mn-ea"/>
              <a:cs typeface="+mn-cs"/>
            </a:rPr>
            <a:t>0.46</a:t>
          </a:r>
          <a:r>
            <a:rPr kumimoji="1" lang="ja-JP" altLang="ja-JP" sz="1100" b="0" i="0" u="none" strike="noStrike" kern="0" cap="none" spc="0" normalizeH="0" baseline="0" noProof="0">
              <a:ln>
                <a:noFill/>
              </a:ln>
              <a:solidFill>
                <a:prstClr val="black"/>
              </a:solidFill>
              <a:effectLst/>
              <a:uLnTx/>
              <a:uFillTx/>
              <a:latin typeface="+mn-lt"/>
              <a:ea typeface="+mn-ea"/>
              <a:cs typeface="+mn-cs"/>
            </a:rPr>
            <a:t>と一定の水準を保っている。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本市では、人口減少、高齢化が進んで</a:t>
          </a:r>
          <a:r>
            <a:rPr kumimoji="1" lang="ja-JP" altLang="en-US" sz="1100" b="0" i="0" u="none" strike="noStrike" kern="0" cap="none" spc="0" normalizeH="0" baseline="0" noProof="0">
              <a:ln>
                <a:noFill/>
              </a:ln>
              <a:solidFill>
                <a:prstClr val="black"/>
              </a:solidFill>
              <a:effectLst/>
              <a:uLnTx/>
              <a:uFillTx/>
              <a:latin typeface="+mn-lt"/>
              <a:ea typeface="+mn-ea"/>
              <a:cs typeface="+mn-cs"/>
            </a:rPr>
            <a:t>おり</a:t>
          </a:r>
          <a:r>
            <a:rPr kumimoji="1" lang="ja-JP" altLang="ja-JP" sz="1100" b="0" i="0" u="none" strike="noStrike" kern="0" cap="none" spc="0" normalizeH="0" baseline="0" noProof="0">
              <a:ln>
                <a:noFill/>
              </a:ln>
              <a:solidFill>
                <a:prstClr val="black"/>
              </a:solidFill>
              <a:effectLst/>
              <a:uLnTx/>
              <a:uFillTx/>
              <a:latin typeface="+mn-lt"/>
              <a:ea typeface="+mn-ea"/>
              <a:cs typeface="+mn-cs"/>
            </a:rPr>
            <a:t>、自主財源の確保が困難な状態になっている。そのため、企業誘致や定住促進</a:t>
          </a:r>
          <a:r>
            <a:rPr kumimoji="1" lang="ja-JP" altLang="en-US" sz="1100" b="0" i="0" u="none" strike="noStrike" kern="0" cap="none" spc="0" normalizeH="0" baseline="0" noProof="0">
              <a:ln>
                <a:noFill/>
              </a:ln>
              <a:solidFill>
                <a:prstClr val="black"/>
              </a:solidFill>
              <a:effectLst/>
              <a:uLnTx/>
              <a:uFillTx/>
              <a:latin typeface="+mn-lt"/>
              <a:ea typeface="+mn-ea"/>
              <a:cs typeface="+mn-cs"/>
            </a:rPr>
            <a:t>、ふるさと納税の推進等</a:t>
          </a:r>
          <a:r>
            <a:rPr kumimoji="1" lang="ja-JP" altLang="ja-JP" sz="1100" b="0" i="0" u="none" strike="noStrike" kern="0" cap="none" spc="0" normalizeH="0" baseline="0" noProof="0">
              <a:ln>
                <a:noFill/>
              </a:ln>
              <a:solidFill>
                <a:prstClr val="black"/>
              </a:solidFill>
              <a:effectLst/>
              <a:uLnTx/>
              <a:uFillTx/>
              <a:latin typeface="+mn-lt"/>
              <a:ea typeface="+mn-ea"/>
              <a:cs typeface="+mn-cs"/>
            </a:rPr>
            <a:t>に取り組むことで自主財源の増加を図る。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また、公共施設の統廃合、指定管理者制度等による業務の民間委託の推進など歳出削減を図るとともに、財政基盤の強化に取り組んでいる。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B1DDE5F3-E990-4105-AD5C-2FA980F694B9}"/>
            </a:ext>
          </a:extLst>
        </xdr:cNvPr>
        <xdr:cNvCxnSpPr/>
      </xdr:nvCxnSpPr>
      <xdr:spPr>
        <a:xfrm>
          <a:off x="7048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397C9717-BDD6-49BA-9EA5-8167400F7D19}"/>
            </a:ext>
          </a:extLst>
        </xdr:cNvPr>
        <xdr:cNvSpPr txBox="1"/>
      </xdr:nvSpPr>
      <xdr:spPr>
        <a:xfrm>
          <a:off x="0" y="775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920DB867-72D1-4576-AACE-375353B72C60}"/>
            </a:ext>
          </a:extLst>
        </xdr:cNvPr>
        <xdr:cNvCxnSpPr/>
      </xdr:nvCxnSpPr>
      <xdr:spPr>
        <a:xfrm>
          <a:off x="704850" y="75035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D2709058-CBD0-44D3-8702-83793925172B}"/>
            </a:ext>
          </a:extLst>
        </xdr:cNvPr>
        <xdr:cNvSpPr txBox="1"/>
      </xdr:nvSpPr>
      <xdr:spPr>
        <a:xfrm>
          <a:off x="0" y="7367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B16075FE-EBAD-46E7-8C00-CB859CCAA3B8}"/>
            </a:ext>
          </a:extLst>
        </xdr:cNvPr>
        <xdr:cNvCxnSpPr/>
      </xdr:nvCxnSpPr>
      <xdr:spPr>
        <a:xfrm>
          <a:off x="704850" y="71141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24457779-1407-41E0-8541-40C4FCB6FF66}"/>
            </a:ext>
          </a:extLst>
        </xdr:cNvPr>
        <xdr:cNvSpPr txBox="1"/>
      </xdr:nvSpPr>
      <xdr:spPr>
        <a:xfrm>
          <a:off x="0" y="6978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C9292B58-F641-4D0E-BE43-91C2D76EE5B0}"/>
            </a:ext>
          </a:extLst>
        </xdr:cNvPr>
        <xdr:cNvCxnSpPr/>
      </xdr:nvCxnSpPr>
      <xdr:spPr>
        <a:xfrm>
          <a:off x="704850" y="6731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9448AED3-D2CB-46F6-88E3-0DF61352C5BB}"/>
            </a:ext>
          </a:extLst>
        </xdr:cNvPr>
        <xdr:cNvSpPr txBox="1"/>
      </xdr:nvSpPr>
      <xdr:spPr>
        <a:xfrm>
          <a:off x="0" y="659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EF6B496F-CDD6-4D17-9B6C-1F826D247247}"/>
            </a:ext>
          </a:extLst>
        </xdr:cNvPr>
        <xdr:cNvCxnSpPr/>
      </xdr:nvCxnSpPr>
      <xdr:spPr>
        <a:xfrm>
          <a:off x="704850" y="63415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E206E894-C1EC-4CB3-8010-63A2DB76D33B}"/>
            </a:ext>
          </a:extLst>
        </xdr:cNvPr>
        <xdr:cNvSpPr txBox="1"/>
      </xdr:nvSpPr>
      <xdr:spPr>
        <a:xfrm>
          <a:off x="0" y="620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A1BCBE1A-8DF5-4721-B9EA-7124D0AC69C2}"/>
            </a:ext>
          </a:extLst>
        </xdr:cNvPr>
        <xdr:cNvCxnSpPr/>
      </xdr:nvCxnSpPr>
      <xdr:spPr>
        <a:xfrm>
          <a:off x="704850" y="59520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3ED88C23-BC43-411B-B085-B869B1035725}"/>
            </a:ext>
          </a:extLst>
        </xdr:cNvPr>
        <xdr:cNvSpPr txBox="1"/>
      </xdr:nvSpPr>
      <xdr:spPr>
        <a:xfrm>
          <a:off x="0" y="5816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7F031D51-4103-4B09-A391-F29BFF59ED40}"/>
            </a:ext>
          </a:extLst>
        </xdr:cNvPr>
        <xdr:cNvCxnSpPr/>
      </xdr:nvCxnSpPr>
      <xdr:spPr>
        <a:xfrm>
          <a:off x="7048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D9BA92B1-B33D-4EBD-A5C2-2375441BA0B1}"/>
            </a:ext>
          </a:extLst>
        </xdr:cNvPr>
        <xdr:cNvSpPr txBox="1"/>
      </xdr:nvSpPr>
      <xdr:spPr>
        <a:xfrm>
          <a:off x="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9B0B95DC-A36F-490B-8C3C-89C8739A3B71}"/>
            </a:ext>
          </a:extLst>
        </xdr:cNvPr>
        <xdr:cNvSpPr/>
      </xdr:nvSpPr>
      <xdr:spPr>
        <a:xfrm>
          <a:off x="7048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64558</xdr:rowOff>
    </xdr:to>
    <xdr:cxnSp macro="">
      <xdr:nvCxnSpPr>
        <xdr:cNvPr id="64" name="直線コネクタ 63">
          <a:extLst>
            <a:ext uri="{FF2B5EF4-FFF2-40B4-BE49-F238E27FC236}">
              <a16:creationId xmlns:a16="http://schemas.microsoft.com/office/drawing/2014/main" id="{25BC4B71-464D-4D80-9E2B-A5CFF25F4405}"/>
            </a:ext>
          </a:extLst>
        </xdr:cNvPr>
        <xdr:cNvCxnSpPr/>
      </xdr:nvCxnSpPr>
      <xdr:spPr>
        <a:xfrm flipV="1">
          <a:off x="4514850" y="5952067"/>
          <a:ext cx="0" cy="1376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36635</xdr:rowOff>
    </xdr:from>
    <xdr:ext cx="762000" cy="259045"/>
    <xdr:sp macro="" textlink="">
      <xdr:nvSpPr>
        <xdr:cNvPr id="65" name="財政力最小値テキスト">
          <a:extLst>
            <a:ext uri="{FF2B5EF4-FFF2-40B4-BE49-F238E27FC236}">
              <a16:creationId xmlns:a16="http://schemas.microsoft.com/office/drawing/2014/main" id="{E6AB8686-A41E-4B07-BF0D-B5574898CD6F}"/>
            </a:ext>
          </a:extLst>
        </xdr:cNvPr>
        <xdr:cNvSpPr txBox="1"/>
      </xdr:nvSpPr>
      <xdr:spPr>
        <a:xfrm>
          <a:off x="4584700" y="730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64558</xdr:rowOff>
    </xdr:from>
    <xdr:to>
      <xdr:col>24</xdr:col>
      <xdr:colOff>12700</xdr:colOff>
      <xdr:row>44</xdr:row>
      <xdr:rowOff>64558</xdr:rowOff>
    </xdr:to>
    <xdr:cxnSp macro="">
      <xdr:nvCxnSpPr>
        <xdr:cNvPr id="66" name="直線コネクタ 65">
          <a:extLst>
            <a:ext uri="{FF2B5EF4-FFF2-40B4-BE49-F238E27FC236}">
              <a16:creationId xmlns:a16="http://schemas.microsoft.com/office/drawing/2014/main" id="{847FC90B-2F8F-4D1D-8E0A-AF9E02E443E4}"/>
            </a:ext>
          </a:extLst>
        </xdr:cNvPr>
        <xdr:cNvCxnSpPr/>
      </xdr:nvCxnSpPr>
      <xdr:spPr>
        <a:xfrm>
          <a:off x="4425950" y="732895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a:extLst>
            <a:ext uri="{FF2B5EF4-FFF2-40B4-BE49-F238E27FC236}">
              <a16:creationId xmlns:a16="http://schemas.microsoft.com/office/drawing/2014/main" id="{606FEAC0-CB1F-4767-AD9F-A98BBFFF46EE}"/>
            </a:ext>
          </a:extLst>
        </xdr:cNvPr>
        <xdr:cNvSpPr txBox="1"/>
      </xdr:nvSpPr>
      <xdr:spPr>
        <a:xfrm>
          <a:off x="4584700" y="5708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a:extLst>
            <a:ext uri="{FF2B5EF4-FFF2-40B4-BE49-F238E27FC236}">
              <a16:creationId xmlns:a16="http://schemas.microsoft.com/office/drawing/2014/main" id="{618DF16C-8F5C-4A71-8614-BACB04E72E72}"/>
            </a:ext>
          </a:extLst>
        </xdr:cNvPr>
        <xdr:cNvCxnSpPr/>
      </xdr:nvCxnSpPr>
      <xdr:spPr>
        <a:xfrm>
          <a:off x="4425950" y="59520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85725</xdr:rowOff>
    </xdr:from>
    <xdr:to>
      <xdr:col>23</xdr:col>
      <xdr:colOff>133350</xdr:colOff>
      <xdr:row>42</xdr:row>
      <xdr:rowOff>85725</xdr:rowOff>
    </xdr:to>
    <xdr:cxnSp macro="">
      <xdr:nvCxnSpPr>
        <xdr:cNvPr id="69" name="直線コネクタ 68">
          <a:extLst>
            <a:ext uri="{FF2B5EF4-FFF2-40B4-BE49-F238E27FC236}">
              <a16:creationId xmlns:a16="http://schemas.microsoft.com/office/drawing/2014/main" id="{FCE8662A-3E05-49B9-A572-BF6EEEEA57E6}"/>
            </a:ext>
          </a:extLst>
        </xdr:cNvPr>
        <xdr:cNvCxnSpPr/>
      </xdr:nvCxnSpPr>
      <xdr:spPr>
        <a:xfrm>
          <a:off x="3752850" y="7019925"/>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21819</xdr:rowOff>
    </xdr:from>
    <xdr:ext cx="762000" cy="259045"/>
    <xdr:sp macro="" textlink="">
      <xdr:nvSpPr>
        <xdr:cNvPr id="70" name="財政力平均値テキスト">
          <a:extLst>
            <a:ext uri="{FF2B5EF4-FFF2-40B4-BE49-F238E27FC236}">
              <a16:creationId xmlns:a16="http://schemas.microsoft.com/office/drawing/2014/main" id="{A11FEC4D-552D-45E4-BFCA-39E6B5C6A669}"/>
            </a:ext>
          </a:extLst>
        </xdr:cNvPr>
        <xdr:cNvSpPr txBox="1"/>
      </xdr:nvSpPr>
      <xdr:spPr>
        <a:xfrm>
          <a:off x="4584700" y="6625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5292</xdr:rowOff>
    </xdr:from>
    <xdr:to>
      <xdr:col>23</xdr:col>
      <xdr:colOff>184150</xdr:colOff>
      <xdr:row>41</xdr:row>
      <xdr:rowOff>106892</xdr:rowOff>
    </xdr:to>
    <xdr:sp macro="" textlink="">
      <xdr:nvSpPr>
        <xdr:cNvPr id="71" name="フローチャート: 判断 70">
          <a:extLst>
            <a:ext uri="{FF2B5EF4-FFF2-40B4-BE49-F238E27FC236}">
              <a16:creationId xmlns:a16="http://schemas.microsoft.com/office/drawing/2014/main" id="{4443C074-EF91-4A88-B14A-FD3F1C2D771C}"/>
            </a:ext>
          </a:extLst>
        </xdr:cNvPr>
        <xdr:cNvSpPr/>
      </xdr:nvSpPr>
      <xdr:spPr>
        <a:xfrm>
          <a:off x="4464050" y="677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65617</xdr:rowOff>
    </xdr:from>
    <xdr:to>
      <xdr:col>19</xdr:col>
      <xdr:colOff>133350</xdr:colOff>
      <xdr:row>42</xdr:row>
      <xdr:rowOff>85725</xdr:rowOff>
    </xdr:to>
    <xdr:cxnSp macro="">
      <xdr:nvCxnSpPr>
        <xdr:cNvPr id="72" name="直線コネクタ 71">
          <a:extLst>
            <a:ext uri="{FF2B5EF4-FFF2-40B4-BE49-F238E27FC236}">
              <a16:creationId xmlns:a16="http://schemas.microsoft.com/office/drawing/2014/main" id="{2FB2CB49-085A-4A3B-A280-B3DCDA793ABA}"/>
            </a:ext>
          </a:extLst>
        </xdr:cNvPr>
        <xdr:cNvCxnSpPr/>
      </xdr:nvCxnSpPr>
      <xdr:spPr>
        <a:xfrm>
          <a:off x="2940050" y="6999817"/>
          <a:ext cx="8128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156633</xdr:rowOff>
    </xdr:from>
    <xdr:to>
      <xdr:col>19</xdr:col>
      <xdr:colOff>184150</xdr:colOff>
      <xdr:row>41</xdr:row>
      <xdr:rowOff>86783</xdr:rowOff>
    </xdr:to>
    <xdr:sp macro="" textlink="">
      <xdr:nvSpPr>
        <xdr:cNvPr id="73" name="フローチャート: 判断 72">
          <a:extLst>
            <a:ext uri="{FF2B5EF4-FFF2-40B4-BE49-F238E27FC236}">
              <a16:creationId xmlns:a16="http://schemas.microsoft.com/office/drawing/2014/main" id="{06196B1D-F4BC-4770-94EC-4C0158F72619}"/>
            </a:ext>
          </a:extLst>
        </xdr:cNvPr>
        <xdr:cNvSpPr/>
      </xdr:nvSpPr>
      <xdr:spPr>
        <a:xfrm>
          <a:off x="3702050" y="676063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96960</xdr:rowOff>
    </xdr:from>
    <xdr:ext cx="736600" cy="259045"/>
    <xdr:sp macro="" textlink="">
      <xdr:nvSpPr>
        <xdr:cNvPr id="74" name="テキスト ボックス 73">
          <a:extLst>
            <a:ext uri="{FF2B5EF4-FFF2-40B4-BE49-F238E27FC236}">
              <a16:creationId xmlns:a16="http://schemas.microsoft.com/office/drawing/2014/main" id="{DCCE2891-9E9D-49D6-B48F-1192A20F61E6}"/>
            </a:ext>
          </a:extLst>
        </xdr:cNvPr>
        <xdr:cNvSpPr txBox="1"/>
      </xdr:nvSpPr>
      <xdr:spPr>
        <a:xfrm>
          <a:off x="3409950" y="6535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65617</xdr:rowOff>
    </xdr:from>
    <xdr:to>
      <xdr:col>15</xdr:col>
      <xdr:colOff>82550</xdr:colOff>
      <xdr:row>42</xdr:row>
      <xdr:rowOff>85725</xdr:rowOff>
    </xdr:to>
    <xdr:cxnSp macro="">
      <xdr:nvCxnSpPr>
        <xdr:cNvPr id="75" name="直線コネクタ 74">
          <a:extLst>
            <a:ext uri="{FF2B5EF4-FFF2-40B4-BE49-F238E27FC236}">
              <a16:creationId xmlns:a16="http://schemas.microsoft.com/office/drawing/2014/main" id="{051A0D8C-1071-4DF7-96E8-203D24B4EC7E}"/>
            </a:ext>
          </a:extLst>
        </xdr:cNvPr>
        <xdr:cNvCxnSpPr/>
      </xdr:nvCxnSpPr>
      <xdr:spPr>
        <a:xfrm flipV="1">
          <a:off x="2127250" y="6999817"/>
          <a:ext cx="8128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6" name="フローチャート: 判断 75">
          <a:extLst>
            <a:ext uri="{FF2B5EF4-FFF2-40B4-BE49-F238E27FC236}">
              <a16:creationId xmlns:a16="http://schemas.microsoft.com/office/drawing/2014/main" id="{E836520B-F382-4434-85FE-27FA84B5D933}"/>
            </a:ext>
          </a:extLst>
        </xdr:cNvPr>
        <xdr:cNvSpPr/>
      </xdr:nvSpPr>
      <xdr:spPr>
        <a:xfrm>
          <a:off x="2889250" y="70294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77" name="テキスト ボックス 76">
          <a:extLst>
            <a:ext uri="{FF2B5EF4-FFF2-40B4-BE49-F238E27FC236}">
              <a16:creationId xmlns:a16="http://schemas.microsoft.com/office/drawing/2014/main" id="{0F28DF19-A00D-4277-B07D-6974FFE3812F}"/>
            </a:ext>
          </a:extLst>
        </xdr:cNvPr>
        <xdr:cNvSpPr txBox="1"/>
      </xdr:nvSpPr>
      <xdr:spPr>
        <a:xfrm>
          <a:off x="259715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85725</xdr:rowOff>
    </xdr:from>
    <xdr:to>
      <xdr:col>11</xdr:col>
      <xdr:colOff>31750</xdr:colOff>
      <xdr:row>42</xdr:row>
      <xdr:rowOff>85725</xdr:rowOff>
    </xdr:to>
    <xdr:cxnSp macro="">
      <xdr:nvCxnSpPr>
        <xdr:cNvPr id="78" name="直線コネクタ 77">
          <a:extLst>
            <a:ext uri="{FF2B5EF4-FFF2-40B4-BE49-F238E27FC236}">
              <a16:creationId xmlns:a16="http://schemas.microsoft.com/office/drawing/2014/main" id="{93AF85D2-CE33-40BE-934D-E84034FA33AB}"/>
            </a:ext>
          </a:extLst>
        </xdr:cNvPr>
        <xdr:cNvCxnSpPr/>
      </xdr:nvCxnSpPr>
      <xdr:spPr>
        <a:xfrm>
          <a:off x="1333500" y="7019925"/>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115358</xdr:rowOff>
    </xdr:from>
    <xdr:to>
      <xdr:col>11</xdr:col>
      <xdr:colOff>82550</xdr:colOff>
      <xdr:row>43</xdr:row>
      <xdr:rowOff>45508</xdr:rowOff>
    </xdr:to>
    <xdr:sp macro="" textlink="">
      <xdr:nvSpPr>
        <xdr:cNvPr id="79" name="フローチャート: 判断 78">
          <a:extLst>
            <a:ext uri="{FF2B5EF4-FFF2-40B4-BE49-F238E27FC236}">
              <a16:creationId xmlns:a16="http://schemas.microsoft.com/office/drawing/2014/main" id="{FD089FDC-1989-40AC-8F64-E29919DDAA76}"/>
            </a:ext>
          </a:extLst>
        </xdr:cNvPr>
        <xdr:cNvSpPr/>
      </xdr:nvSpPr>
      <xdr:spPr>
        <a:xfrm>
          <a:off x="2095500" y="704955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30285</xdr:rowOff>
    </xdr:from>
    <xdr:ext cx="762000" cy="259045"/>
    <xdr:sp macro="" textlink="">
      <xdr:nvSpPr>
        <xdr:cNvPr id="80" name="テキスト ボックス 79">
          <a:extLst>
            <a:ext uri="{FF2B5EF4-FFF2-40B4-BE49-F238E27FC236}">
              <a16:creationId xmlns:a16="http://schemas.microsoft.com/office/drawing/2014/main" id="{EAF51857-FACB-4A8C-A818-E0B590C5AEB9}"/>
            </a:ext>
          </a:extLst>
        </xdr:cNvPr>
        <xdr:cNvSpPr txBox="1"/>
      </xdr:nvSpPr>
      <xdr:spPr>
        <a:xfrm>
          <a:off x="1784350" y="712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a:extLst>
            <a:ext uri="{FF2B5EF4-FFF2-40B4-BE49-F238E27FC236}">
              <a16:creationId xmlns:a16="http://schemas.microsoft.com/office/drawing/2014/main" id="{37F7D5B7-D5F1-4736-A73C-9E50091E5C21}"/>
            </a:ext>
          </a:extLst>
        </xdr:cNvPr>
        <xdr:cNvSpPr/>
      </xdr:nvSpPr>
      <xdr:spPr>
        <a:xfrm>
          <a:off x="1282700" y="70294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a:extLst>
            <a:ext uri="{FF2B5EF4-FFF2-40B4-BE49-F238E27FC236}">
              <a16:creationId xmlns:a16="http://schemas.microsoft.com/office/drawing/2014/main" id="{34131968-886D-4C0E-A5E0-9C443CB31506}"/>
            </a:ext>
          </a:extLst>
        </xdr:cNvPr>
        <xdr:cNvSpPr txBox="1"/>
      </xdr:nvSpPr>
      <xdr:spPr>
        <a:xfrm>
          <a:off x="97155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AD9A5D60-65CE-41CB-9C75-EDB280AB9F0E}"/>
            </a:ext>
          </a:extLst>
        </xdr:cNvPr>
        <xdr:cNvSpPr txBox="1"/>
      </xdr:nvSpPr>
      <xdr:spPr>
        <a:xfrm>
          <a:off x="4318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1E4AA158-AC48-4155-ACB4-3F08BD9B9C46}"/>
            </a:ext>
          </a:extLst>
        </xdr:cNvPr>
        <xdr:cNvSpPr txBox="1"/>
      </xdr:nvSpPr>
      <xdr:spPr>
        <a:xfrm>
          <a:off x="355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CDD73993-D2CD-4714-86FD-6882297F0A62}"/>
            </a:ext>
          </a:extLst>
        </xdr:cNvPr>
        <xdr:cNvSpPr txBox="1"/>
      </xdr:nvSpPr>
      <xdr:spPr>
        <a:xfrm>
          <a:off x="27432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3AD2D91C-38D5-4DA3-9795-196E99647616}"/>
            </a:ext>
          </a:extLst>
        </xdr:cNvPr>
        <xdr:cNvSpPr txBox="1"/>
      </xdr:nvSpPr>
      <xdr:spPr>
        <a:xfrm>
          <a:off x="19304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22979AB0-F924-4207-9494-0B198AC94C27}"/>
            </a:ext>
          </a:extLst>
        </xdr:cNvPr>
        <xdr:cNvSpPr txBox="1"/>
      </xdr:nvSpPr>
      <xdr:spPr>
        <a:xfrm>
          <a:off x="11366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34925</xdr:rowOff>
    </xdr:from>
    <xdr:to>
      <xdr:col>23</xdr:col>
      <xdr:colOff>184150</xdr:colOff>
      <xdr:row>42</xdr:row>
      <xdr:rowOff>136525</xdr:rowOff>
    </xdr:to>
    <xdr:sp macro="" textlink="">
      <xdr:nvSpPr>
        <xdr:cNvPr id="88" name="楕円 87">
          <a:extLst>
            <a:ext uri="{FF2B5EF4-FFF2-40B4-BE49-F238E27FC236}">
              <a16:creationId xmlns:a16="http://schemas.microsoft.com/office/drawing/2014/main" id="{49628D83-1451-4D15-9A1A-92CC8A71DBE8}"/>
            </a:ext>
          </a:extLst>
        </xdr:cNvPr>
        <xdr:cNvSpPr/>
      </xdr:nvSpPr>
      <xdr:spPr>
        <a:xfrm>
          <a:off x="4464050" y="696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7002</xdr:rowOff>
    </xdr:from>
    <xdr:ext cx="762000" cy="259045"/>
    <xdr:sp macro="" textlink="">
      <xdr:nvSpPr>
        <xdr:cNvPr id="89" name="財政力該当値テキスト">
          <a:extLst>
            <a:ext uri="{FF2B5EF4-FFF2-40B4-BE49-F238E27FC236}">
              <a16:creationId xmlns:a16="http://schemas.microsoft.com/office/drawing/2014/main" id="{6B21DBD1-E9E7-4F51-BCC7-BAF22B105C72}"/>
            </a:ext>
          </a:extLst>
        </xdr:cNvPr>
        <xdr:cNvSpPr txBox="1"/>
      </xdr:nvSpPr>
      <xdr:spPr>
        <a:xfrm>
          <a:off x="4584700" y="6941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34925</xdr:rowOff>
    </xdr:from>
    <xdr:to>
      <xdr:col>19</xdr:col>
      <xdr:colOff>184150</xdr:colOff>
      <xdr:row>42</xdr:row>
      <xdr:rowOff>136525</xdr:rowOff>
    </xdr:to>
    <xdr:sp macro="" textlink="">
      <xdr:nvSpPr>
        <xdr:cNvPr id="90" name="楕円 89">
          <a:extLst>
            <a:ext uri="{FF2B5EF4-FFF2-40B4-BE49-F238E27FC236}">
              <a16:creationId xmlns:a16="http://schemas.microsoft.com/office/drawing/2014/main" id="{A23341F4-14CE-455C-ACB8-60735E9FC6FC}"/>
            </a:ext>
          </a:extLst>
        </xdr:cNvPr>
        <xdr:cNvSpPr/>
      </xdr:nvSpPr>
      <xdr:spPr>
        <a:xfrm>
          <a:off x="3702050" y="696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121302</xdr:rowOff>
    </xdr:from>
    <xdr:ext cx="736600" cy="259045"/>
    <xdr:sp macro="" textlink="">
      <xdr:nvSpPr>
        <xdr:cNvPr id="91" name="テキスト ボックス 90">
          <a:extLst>
            <a:ext uri="{FF2B5EF4-FFF2-40B4-BE49-F238E27FC236}">
              <a16:creationId xmlns:a16="http://schemas.microsoft.com/office/drawing/2014/main" id="{78636BAB-6D58-493C-B3FC-65B9253D1F9D}"/>
            </a:ext>
          </a:extLst>
        </xdr:cNvPr>
        <xdr:cNvSpPr txBox="1"/>
      </xdr:nvSpPr>
      <xdr:spPr>
        <a:xfrm>
          <a:off x="3409950" y="7055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14817</xdr:rowOff>
    </xdr:from>
    <xdr:to>
      <xdr:col>15</xdr:col>
      <xdr:colOff>133350</xdr:colOff>
      <xdr:row>42</xdr:row>
      <xdr:rowOff>116417</xdr:rowOff>
    </xdr:to>
    <xdr:sp macro="" textlink="">
      <xdr:nvSpPr>
        <xdr:cNvPr id="92" name="楕円 91">
          <a:extLst>
            <a:ext uri="{FF2B5EF4-FFF2-40B4-BE49-F238E27FC236}">
              <a16:creationId xmlns:a16="http://schemas.microsoft.com/office/drawing/2014/main" id="{BEA8B51F-738A-405A-AB3B-74BC15EE7D4A}"/>
            </a:ext>
          </a:extLst>
        </xdr:cNvPr>
        <xdr:cNvSpPr/>
      </xdr:nvSpPr>
      <xdr:spPr>
        <a:xfrm>
          <a:off x="2889250" y="694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126594</xdr:rowOff>
    </xdr:from>
    <xdr:ext cx="762000" cy="259045"/>
    <xdr:sp macro="" textlink="">
      <xdr:nvSpPr>
        <xdr:cNvPr id="93" name="テキスト ボックス 92">
          <a:extLst>
            <a:ext uri="{FF2B5EF4-FFF2-40B4-BE49-F238E27FC236}">
              <a16:creationId xmlns:a16="http://schemas.microsoft.com/office/drawing/2014/main" id="{82EB0A32-E7A2-4AD7-844F-38FC20B3551E}"/>
            </a:ext>
          </a:extLst>
        </xdr:cNvPr>
        <xdr:cNvSpPr txBox="1"/>
      </xdr:nvSpPr>
      <xdr:spPr>
        <a:xfrm>
          <a:off x="2597150" y="6730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34925</xdr:rowOff>
    </xdr:from>
    <xdr:to>
      <xdr:col>11</xdr:col>
      <xdr:colOff>82550</xdr:colOff>
      <xdr:row>42</xdr:row>
      <xdr:rowOff>136525</xdr:rowOff>
    </xdr:to>
    <xdr:sp macro="" textlink="">
      <xdr:nvSpPr>
        <xdr:cNvPr id="94" name="楕円 93">
          <a:extLst>
            <a:ext uri="{FF2B5EF4-FFF2-40B4-BE49-F238E27FC236}">
              <a16:creationId xmlns:a16="http://schemas.microsoft.com/office/drawing/2014/main" id="{64E1963F-1F0E-4D8A-8E43-2ECD1EA48026}"/>
            </a:ext>
          </a:extLst>
        </xdr:cNvPr>
        <xdr:cNvSpPr/>
      </xdr:nvSpPr>
      <xdr:spPr>
        <a:xfrm>
          <a:off x="2095500" y="696912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146702</xdr:rowOff>
    </xdr:from>
    <xdr:ext cx="762000" cy="259045"/>
    <xdr:sp macro="" textlink="">
      <xdr:nvSpPr>
        <xdr:cNvPr id="95" name="テキスト ボックス 94">
          <a:extLst>
            <a:ext uri="{FF2B5EF4-FFF2-40B4-BE49-F238E27FC236}">
              <a16:creationId xmlns:a16="http://schemas.microsoft.com/office/drawing/2014/main" id="{F7EEA44C-5B9F-46A0-9072-C7C1030B63E1}"/>
            </a:ext>
          </a:extLst>
        </xdr:cNvPr>
        <xdr:cNvSpPr txBox="1"/>
      </xdr:nvSpPr>
      <xdr:spPr>
        <a:xfrm>
          <a:off x="1784350" y="6750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34925</xdr:rowOff>
    </xdr:from>
    <xdr:to>
      <xdr:col>7</xdr:col>
      <xdr:colOff>31750</xdr:colOff>
      <xdr:row>42</xdr:row>
      <xdr:rowOff>136525</xdr:rowOff>
    </xdr:to>
    <xdr:sp macro="" textlink="">
      <xdr:nvSpPr>
        <xdr:cNvPr id="96" name="楕円 95">
          <a:extLst>
            <a:ext uri="{FF2B5EF4-FFF2-40B4-BE49-F238E27FC236}">
              <a16:creationId xmlns:a16="http://schemas.microsoft.com/office/drawing/2014/main" id="{45DA9409-455F-4053-A23C-5158B5CB14AE}"/>
            </a:ext>
          </a:extLst>
        </xdr:cNvPr>
        <xdr:cNvSpPr/>
      </xdr:nvSpPr>
      <xdr:spPr>
        <a:xfrm>
          <a:off x="1282700" y="696912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146702</xdr:rowOff>
    </xdr:from>
    <xdr:ext cx="762000" cy="259045"/>
    <xdr:sp macro="" textlink="">
      <xdr:nvSpPr>
        <xdr:cNvPr id="97" name="テキスト ボックス 96">
          <a:extLst>
            <a:ext uri="{FF2B5EF4-FFF2-40B4-BE49-F238E27FC236}">
              <a16:creationId xmlns:a16="http://schemas.microsoft.com/office/drawing/2014/main" id="{D8C09840-84D4-47A6-A046-43E00EB395E3}"/>
            </a:ext>
          </a:extLst>
        </xdr:cNvPr>
        <xdr:cNvSpPr txBox="1"/>
      </xdr:nvSpPr>
      <xdr:spPr>
        <a:xfrm>
          <a:off x="971550" y="6750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B29EE59A-7442-447B-A789-D6916F41D73A}"/>
            </a:ext>
          </a:extLst>
        </xdr:cNvPr>
        <xdr:cNvSpPr/>
      </xdr:nvSpPr>
      <xdr:spPr>
        <a:xfrm>
          <a:off x="7048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4BC3EBF4-029B-4BB5-80F6-E63A800CF064}"/>
            </a:ext>
          </a:extLst>
        </xdr:cNvPr>
        <xdr:cNvSpPr txBox="1"/>
      </xdr:nvSpPr>
      <xdr:spPr>
        <a:xfrm>
          <a:off x="1541130" y="88519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98D867B-0FB6-4E3E-A8BD-DA64042FE191}"/>
            </a:ext>
          </a:extLst>
        </xdr:cNvPr>
        <xdr:cNvSpPr txBox="1"/>
      </xdr:nvSpPr>
      <xdr:spPr>
        <a:xfrm>
          <a:off x="2973720" y="88265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B033DF34-7AA7-493C-BED2-EB4E599C10DF}"/>
            </a:ext>
          </a:extLst>
        </xdr:cNvPr>
        <xdr:cNvSpPr/>
      </xdr:nvSpPr>
      <xdr:spPr>
        <a:xfrm>
          <a:off x="5372100" y="87503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F195092C-676F-4D5E-B6AC-BC1BA4B0ECCE}"/>
            </a:ext>
          </a:extLst>
        </xdr:cNvPr>
        <xdr:cNvSpPr/>
      </xdr:nvSpPr>
      <xdr:spPr>
        <a:xfrm>
          <a:off x="5372100" y="89281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6374A48E-A408-4FA4-940A-BF5E0BD16293}"/>
            </a:ext>
          </a:extLst>
        </xdr:cNvPr>
        <xdr:cNvSpPr/>
      </xdr:nvSpPr>
      <xdr:spPr>
        <a:xfrm>
          <a:off x="687070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3EA6C73A-8BC3-4E54-9C51-202DA7766E92}"/>
            </a:ext>
          </a:extLst>
        </xdr:cNvPr>
        <xdr:cNvSpPr/>
      </xdr:nvSpPr>
      <xdr:spPr>
        <a:xfrm>
          <a:off x="687070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7A52704D-C84D-4C8C-BBD9-525E6D58E1E1}"/>
            </a:ext>
          </a:extLst>
        </xdr:cNvPr>
        <xdr:cNvSpPr/>
      </xdr:nvSpPr>
      <xdr:spPr>
        <a:xfrm>
          <a:off x="819785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909CFB92-1FA8-4B5D-BE00-9C70E8C44046}"/>
            </a:ext>
          </a:extLst>
        </xdr:cNvPr>
        <xdr:cNvSpPr/>
      </xdr:nvSpPr>
      <xdr:spPr>
        <a:xfrm>
          <a:off x="819785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D4EA7FD5-D83F-453B-9832-69CA630CE570}"/>
            </a:ext>
          </a:extLst>
        </xdr:cNvPr>
        <xdr:cNvSpPr/>
      </xdr:nvSpPr>
      <xdr:spPr>
        <a:xfrm>
          <a:off x="7048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68564A8C-ACD8-450F-803E-8125310B81CA}"/>
            </a:ext>
          </a:extLst>
        </xdr:cNvPr>
        <xdr:cNvSpPr/>
      </xdr:nvSpPr>
      <xdr:spPr>
        <a:xfrm>
          <a:off x="54991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9CB3885F-860B-46BC-9E53-170E0F035C91}"/>
            </a:ext>
          </a:extLst>
        </xdr:cNvPr>
        <xdr:cNvSpPr/>
      </xdr:nvSpPr>
      <xdr:spPr>
        <a:xfrm>
          <a:off x="5499100" y="92392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9E6F582A-4263-4B9A-AA21-34B3542950E9}"/>
            </a:ext>
          </a:extLst>
        </xdr:cNvPr>
        <xdr:cNvSpPr txBox="1"/>
      </xdr:nvSpPr>
      <xdr:spPr>
        <a:xfrm>
          <a:off x="5607050" y="95440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ja-JP" sz="1000" b="0" i="0" u="none" strike="noStrike" kern="0" cap="none" spc="0" normalizeH="0" baseline="0" noProof="0">
              <a:ln>
                <a:noFill/>
              </a:ln>
              <a:solidFill>
                <a:prstClr val="black"/>
              </a:solidFill>
              <a:effectLst/>
              <a:uLnTx/>
              <a:uFillTx/>
              <a:latin typeface="+mn-lt"/>
              <a:ea typeface="+mn-ea"/>
              <a:cs typeface="+mn-cs"/>
            </a:rPr>
            <a:t>経常収支比率は、</a:t>
          </a:r>
          <a:r>
            <a:rPr kumimoji="1" lang="en-US" altLang="ja-JP" sz="1000" b="0" i="0" u="none" strike="noStrike" kern="0" cap="none" spc="0" normalizeH="0" baseline="0" noProof="0">
              <a:ln>
                <a:noFill/>
              </a:ln>
              <a:solidFill>
                <a:prstClr val="black"/>
              </a:solidFill>
              <a:effectLst/>
              <a:uLnTx/>
              <a:uFillTx/>
              <a:latin typeface="+mn-lt"/>
              <a:ea typeface="+mn-ea"/>
              <a:cs typeface="+mn-cs"/>
            </a:rPr>
            <a:t>90</a:t>
          </a:r>
          <a:r>
            <a:rPr kumimoji="1" lang="ja-JP" altLang="ja-JP" sz="1000" b="0" i="0" u="none" strike="noStrike" kern="0" cap="none" spc="0" normalizeH="0" baseline="0" noProof="0">
              <a:ln>
                <a:noFill/>
              </a:ln>
              <a:solidFill>
                <a:prstClr val="black"/>
              </a:solidFill>
              <a:effectLst/>
              <a:uLnTx/>
              <a:uFillTx/>
              <a:latin typeface="+mn-lt"/>
              <a:ea typeface="+mn-ea"/>
              <a:cs typeface="+mn-cs"/>
            </a:rPr>
            <a:t>％台で推移していたが、令和２年度からは</a:t>
          </a:r>
          <a:r>
            <a:rPr kumimoji="1" lang="en-US" altLang="ja-JP" sz="1000" b="0" i="0" u="none" strike="noStrike" kern="0" cap="none" spc="0" normalizeH="0" baseline="0" noProof="0">
              <a:ln>
                <a:noFill/>
              </a:ln>
              <a:solidFill>
                <a:prstClr val="black"/>
              </a:solidFill>
              <a:effectLst/>
              <a:uLnTx/>
              <a:uFillTx/>
              <a:latin typeface="+mn-lt"/>
              <a:ea typeface="+mn-ea"/>
              <a:cs typeface="+mn-cs"/>
            </a:rPr>
            <a:t>80</a:t>
          </a:r>
          <a:r>
            <a:rPr kumimoji="1" lang="ja-JP" altLang="ja-JP" sz="1000" b="0" i="0" u="none" strike="noStrike" kern="0" cap="none" spc="0" normalizeH="0" baseline="0" noProof="0">
              <a:ln>
                <a:noFill/>
              </a:ln>
              <a:solidFill>
                <a:prstClr val="black"/>
              </a:solidFill>
              <a:effectLst/>
              <a:uLnTx/>
              <a:uFillTx/>
              <a:latin typeface="+mn-lt"/>
              <a:ea typeface="+mn-ea"/>
              <a:cs typeface="+mn-cs"/>
            </a:rPr>
            <a:t>％台となっており、令和</a:t>
          </a:r>
          <a:r>
            <a:rPr kumimoji="1" lang="ja-JP" altLang="en-US" sz="1000" b="0" i="0" u="none" strike="noStrike" kern="0" cap="none" spc="0" normalizeH="0" baseline="0" noProof="0">
              <a:ln>
                <a:noFill/>
              </a:ln>
              <a:solidFill>
                <a:prstClr val="black"/>
              </a:solidFill>
              <a:effectLst/>
              <a:uLnTx/>
              <a:uFillTx/>
              <a:latin typeface="+mn-lt"/>
              <a:ea typeface="+mn-ea"/>
              <a:cs typeface="+mn-cs"/>
            </a:rPr>
            <a:t>４</a:t>
          </a:r>
          <a:r>
            <a:rPr kumimoji="1" lang="ja-JP" altLang="ja-JP" sz="1000" b="0" i="0" u="none" strike="noStrike" kern="0" cap="none" spc="0" normalizeH="0" baseline="0" noProof="0">
              <a:ln>
                <a:noFill/>
              </a:ln>
              <a:solidFill>
                <a:prstClr val="black"/>
              </a:solidFill>
              <a:effectLst/>
              <a:uLnTx/>
              <a:uFillTx/>
              <a:latin typeface="+mn-lt"/>
              <a:ea typeface="+mn-ea"/>
              <a:cs typeface="+mn-cs"/>
            </a:rPr>
            <a:t>年度は前年比</a:t>
          </a:r>
          <a:r>
            <a:rPr kumimoji="1" lang="en-US" altLang="ja-JP" sz="1000" b="0" i="0" u="none" strike="noStrike" kern="0" cap="none" spc="0" normalizeH="0" baseline="0" noProof="0">
              <a:ln>
                <a:noFill/>
              </a:ln>
              <a:solidFill>
                <a:prstClr val="black"/>
              </a:solidFill>
              <a:effectLst/>
              <a:uLnTx/>
              <a:uFillTx/>
              <a:latin typeface="+mn-lt"/>
              <a:ea typeface="+mn-ea"/>
              <a:cs typeface="+mn-cs"/>
            </a:rPr>
            <a:t>3.3</a:t>
          </a:r>
          <a:r>
            <a:rPr kumimoji="1" lang="ja-JP" altLang="ja-JP" sz="1000" b="0" i="0" u="none" strike="noStrike" kern="0" cap="none" spc="0" normalizeH="0" baseline="0" noProof="0">
              <a:ln>
                <a:noFill/>
              </a:ln>
              <a:solidFill>
                <a:prstClr val="black"/>
              </a:solidFill>
              <a:effectLst/>
              <a:uLnTx/>
              <a:uFillTx/>
              <a:latin typeface="+mn-lt"/>
              <a:ea typeface="+mn-ea"/>
              <a:cs typeface="+mn-cs"/>
            </a:rPr>
            <a:t>ポイントの</a:t>
          </a:r>
          <a:r>
            <a:rPr kumimoji="1" lang="ja-JP" altLang="en-US" sz="1000" b="0" i="0" u="none" strike="noStrike" kern="0" cap="none" spc="0" normalizeH="0" baseline="0" noProof="0">
              <a:ln>
                <a:noFill/>
              </a:ln>
              <a:solidFill>
                <a:prstClr val="black"/>
              </a:solidFill>
              <a:effectLst/>
              <a:uLnTx/>
              <a:uFillTx/>
              <a:latin typeface="+mn-lt"/>
              <a:ea typeface="+mn-ea"/>
              <a:cs typeface="+mn-cs"/>
            </a:rPr>
            <a:t>増</a:t>
          </a:r>
          <a:r>
            <a:rPr kumimoji="1" lang="ja-JP" altLang="ja-JP" sz="1000" b="0" i="0" u="none" strike="noStrike" kern="0" cap="none" spc="0" normalizeH="0" baseline="0" noProof="0">
              <a:ln>
                <a:noFill/>
              </a:ln>
              <a:solidFill>
                <a:prstClr val="black"/>
              </a:solidFill>
              <a:effectLst/>
              <a:uLnTx/>
              <a:uFillTx/>
              <a:latin typeface="+mn-lt"/>
              <a:ea typeface="+mn-ea"/>
              <a:cs typeface="+mn-cs"/>
            </a:rPr>
            <a:t>となった。</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　歳入については、普通交付税</a:t>
          </a:r>
          <a:r>
            <a:rPr kumimoji="1" lang="ja-JP" altLang="en-US" sz="1000" b="0" i="0" u="none" strike="noStrike" kern="0" cap="none" spc="0" normalizeH="0" baseline="0" noProof="0">
              <a:ln>
                <a:noFill/>
              </a:ln>
              <a:solidFill>
                <a:prstClr val="black"/>
              </a:solidFill>
              <a:effectLst/>
              <a:uLnTx/>
              <a:uFillTx/>
              <a:latin typeface="+mn-lt"/>
              <a:ea typeface="+mn-ea"/>
              <a:cs typeface="+mn-cs"/>
            </a:rPr>
            <a:t>と臨時財政対策債</a:t>
          </a:r>
          <a:r>
            <a:rPr kumimoji="1" lang="ja-JP" altLang="ja-JP" sz="1000" b="0" i="0" u="none" strike="noStrike" kern="0" cap="none" spc="0" normalizeH="0" baseline="0" noProof="0">
              <a:ln>
                <a:noFill/>
              </a:ln>
              <a:solidFill>
                <a:prstClr val="black"/>
              </a:solidFill>
              <a:effectLst/>
              <a:uLnTx/>
              <a:uFillTx/>
              <a:latin typeface="+mn-lt"/>
              <a:ea typeface="+mn-ea"/>
              <a:cs typeface="+mn-cs"/>
            </a:rPr>
            <a:t>の</a:t>
          </a:r>
          <a:r>
            <a:rPr kumimoji="1" lang="ja-JP" altLang="en-US" sz="1000" b="0" i="0" u="none" strike="noStrike" kern="0" cap="none" spc="0" normalizeH="0" baseline="0" noProof="0">
              <a:ln>
                <a:noFill/>
              </a:ln>
              <a:solidFill>
                <a:prstClr val="black"/>
              </a:solidFill>
              <a:effectLst/>
              <a:uLnTx/>
              <a:uFillTx/>
              <a:latin typeface="+mn-lt"/>
              <a:ea typeface="+mn-ea"/>
              <a:cs typeface="+mn-cs"/>
            </a:rPr>
            <a:t>減</a:t>
          </a:r>
          <a:r>
            <a:rPr kumimoji="1" lang="ja-JP" altLang="ja-JP" sz="1000" b="0" i="0" u="none" strike="noStrike" kern="0" cap="none" spc="0" normalizeH="0" baseline="0" noProof="0">
              <a:ln>
                <a:noFill/>
              </a:ln>
              <a:solidFill>
                <a:prstClr val="black"/>
              </a:solidFill>
              <a:effectLst/>
              <a:uLnTx/>
              <a:uFillTx/>
              <a:latin typeface="+mn-lt"/>
              <a:ea typeface="+mn-ea"/>
              <a:cs typeface="+mn-cs"/>
            </a:rPr>
            <a:t>が主な要因となり、経常一般財源が</a:t>
          </a:r>
          <a:r>
            <a:rPr kumimoji="1" lang="ja-JP" altLang="en-US" sz="1000" b="0" i="0" u="none" strike="noStrike" kern="0" cap="none" spc="0" normalizeH="0" baseline="0" noProof="0">
              <a:ln>
                <a:noFill/>
              </a:ln>
              <a:solidFill>
                <a:prstClr val="black"/>
              </a:solidFill>
              <a:effectLst/>
              <a:uLnTx/>
              <a:uFillTx/>
              <a:latin typeface="+mn-lt"/>
              <a:ea typeface="+mn-ea"/>
              <a:cs typeface="+mn-cs"/>
            </a:rPr>
            <a:t>減少</a:t>
          </a:r>
          <a:r>
            <a:rPr kumimoji="1" lang="ja-JP" altLang="ja-JP" sz="1000" b="0" i="0" u="none" strike="noStrike" kern="0" cap="none" spc="0" normalizeH="0" baseline="0" noProof="0">
              <a:ln>
                <a:noFill/>
              </a:ln>
              <a:solidFill>
                <a:prstClr val="black"/>
              </a:solidFill>
              <a:effectLst/>
              <a:uLnTx/>
              <a:uFillTx/>
              <a:latin typeface="+mn-lt"/>
              <a:ea typeface="+mn-ea"/>
              <a:cs typeface="+mn-cs"/>
            </a:rPr>
            <a:t>した。歳出については、</a:t>
          </a:r>
          <a:r>
            <a:rPr kumimoji="1" lang="ja-JP" altLang="en-US" sz="1000" b="0" i="0" u="none" strike="noStrike" kern="0" cap="none" spc="0" normalizeH="0" baseline="0" noProof="0">
              <a:ln>
                <a:noFill/>
              </a:ln>
              <a:solidFill>
                <a:prstClr val="black"/>
              </a:solidFill>
              <a:effectLst/>
              <a:uLnTx/>
              <a:uFillTx/>
              <a:latin typeface="+mn-lt"/>
              <a:ea typeface="+mn-ea"/>
              <a:cs typeface="+mn-cs"/>
            </a:rPr>
            <a:t>電力・ガス等の価格高騰に伴う物件費の増</a:t>
          </a:r>
          <a:r>
            <a:rPr kumimoji="1" lang="ja-JP" altLang="ja-JP" sz="1000" b="0" i="0" u="none" strike="noStrike" kern="0" cap="none" spc="0" normalizeH="0" baseline="0" noProof="0">
              <a:ln>
                <a:noFill/>
              </a:ln>
              <a:solidFill>
                <a:prstClr val="black"/>
              </a:solidFill>
              <a:effectLst/>
              <a:uLnTx/>
              <a:uFillTx/>
              <a:latin typeface="+mn-lt"/>
              <a:ea typeface="+mn-ea"/>
              <a:cs typeface="+mn-cs"/>
            </a:rPr>
            <a:t>や、</a:t>
          </a:r>
          <a:r>
            <a:rPr kumimoji="1" lang="ja-JP" altLang="en-US" sz="1000" b="0" i="0" u="none" strike="noStrike" kern="0" cap="none" spc="0" normalizeH="0" baseline="0" noProof="0">
              <a:ln>
                <a:noFill/>
              </a:ln>
              <a:solidFill>
                <a:prstClr val="black"/>
              </a:solidFill>
              <a:effectLst/>
              <a:uLnTx/>
              <a:uFillTx/>
              <a:latin typeface="+mn-lt"/>
              <a:ea typeface="+mn-ea"/>
              <a:cs typeface="+mn-cs"/>
            </a:rPr>
            <a:t>元利償還金の増</a:t>
          </a:r>
          <a:r>
            <a:rPr kumimoji="1" lang="ja-JP" altLang="ja-JP" sz="1000" b="0" i="0" u="none" strike="noStrike" kern="0" cap="none" spc="0" normalizeH="0" baseline="0" noProof="0">
              <a:ln>
                <a:noFill/>
              </a:ln>
              <a:solidFill>
                <a:prstClr val="black"/>
              </a:solidFill>
              <a:effectLst/>
              <a:uLnTx/>
              <a:uFillTx/>
              <a:latin typeface="+mn-lt"/>
              <a:ea typeface="+mn-ea"/>
              <a:cs typeface="+mn-cs"/>
            </a:rPr>
            <a:t>が主な要因となり、経常的経費が</a:t>
          </a:r>
          <a:r>
            <a:rPr kumimoji="1" lang="ja-JP" altLang="en-US" sz="1000" b="0" i="0" u="none" strike="noStrike" kern="0" cap="none" spc="0" normalizeH="0" baseline="0" noProof="0">
              <a:ln>
                <a:noFill/>
              </a:ln>
              <a:solidFill>
                <a:prstClr val="black"/>
              </a:solidFill>
              <a:effectLst/>
              <a:uLnTx/>
              <a:uFillTx/>
              <a:latin typeface="+mn-lt"/>
              <a:ea typeface="+mn-ea"/>
              <a:cs typeface="+mn-cs"/>
            </a:rPr>
            <a:t>増加</a:t>
          </a:r>
          <a:r>
            <a:rPr kumimoji="1" lang="ja-JP" altLang="ja-JP" sz="1000" b="0" i="0" u="none" strike="noStrike" kern="0" cap="none" spc="0" normalizeH="0" baseline="0" noProof="0">
              <a:ln>
                <a:noFill/>
              </a:ln>
              <a:solidFill>
                <a:prstClr val="black"/>
              </a:solidFill>
              <a:effectLst/>
              <a:uLnTx/>
              <a:uFillTx/>
              <a:latin typeface="+mn-lt"/>
              <a:ea typeface="+mn-ea"/>
              <a:cs typeface="+mn-cs"/>
            </a:rPr>
            <a:t>したことで、経常収支比率が前年度を</a:t>
          </a:r>
          <a:r>
            <a:rPr kumimoji="1" lang="ja-JP" altLang="en-US" sz="1000" b="0" i="0" u="none" strike="noStrike" kern="0" cap="none" spc="0" normalizeH="0" baseline="0" noProof="0">
              <a:ln>
                <a:noFill/>
              </a:ln>
              <a:solidFill>
                <a:prstClr val="black"/>
              </a:solidFill>
              <a:effectLst/>
              <a:uLnTx/>
              <a:uFillTx/>
              <a:latin typeface="+mn-lt"/>
              <a:ea typeface="+mn-ea"/>
              <a:cs typeface="+mn-cs"/>
            </a:rPr>
            <a:t>上</a:t>
          </a:r>
          <a:r>
            <a:rPr kumimoji="1" lang="ja-JP" altLang="ja-JP" sz="1000" b="0" i="0" u="none" strike="noStrike" kern="0" cap="none" spc="0" normalizeH="0" baseline="0" noProof="0">
              <a:ln>
                <a:noFill/>
              </a:ln>
              <a:solidFill>
                <a:prstClr val="black"/>
              </a:solidFill>
              <a:effectLst/>
              <a:uLnTx/>
              <a:uFillTx/>
              <a:latin typeface="+mn-lt"/>
              <a:ea typeface="+mn-ea"/>
              <a:cs typeface="+mn-cs"/>
            </a:rPr>
            <a:t>回る結果となった。</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　令和</a:t>
          </a:r>
          <a:r>
            <a:rPr kumimoji="1" lang="ja-JP" altLang="en-US" sz="1000" b="0" i="0" u="none" strike="noStrike" kern="0" cap="none" spc="0" normalizeH="0" baseline="0" noProof="0">
              <a:ln>
                <a:noFill/>
              </a:ln>
              <a:solidFill>
                <a:prstClr val="black"/>
              </a:solidFill>
              <a:effectLst/>
              <a:uLnTx/>
              <a:uFillTx/>
              <a:latin typeface="+mn-lt"/>
              <a:ea typeface="+mn-ea"/>
              <a:cs typeface="+mn-cs"/>
            </a:rPr>
            <a:t>４</a:t>
          </a:r>
          <a:r>
            <a:rPr kumimoji="1" lang="ja-JP" altLang="ja-JP" sz="1000" b="0" i="0" u="none" strike="noStrike" kern="0" cap="none" spc="0" normalizeH="0" baseline="0" noProof="0">
              <a:ln>
                <a:noFill/>
              </a:ln>
              <a:solidFill>
                <a:prstClr val="black"/>
              </a:solidFill>
              <a:effectLst/>
              <a:uLnTx/>
              <a:uFillTx/>
              <a:latin typeface="+mn-lt"/>
              <a:ea typeface="+mn-ea"/>
              <a:cs typeface="+mn-cs"/>
            </a:rPr>
            <a:t>年度は</a:t>
          </a:r>
          <a:r>
            <a:rPr kumimoji="1" lang="en-US" altLang="ja-JP" sz="1000" b="0" i="0" u="none" strike="noStrike" kern="0" cap="none" spc="0" normalizeH="0" baseline="0" noProof="0">
              <a:ln>
                <a:noFill/>
              </a:ln>
              <a:solidFill>
                <a:prstClr val="black"/>
              </a:solidFill>
              <a:effectLst/>
              <a:uLnTx/>
              <a:uFillTx/>
              <a:latin typeface="+mn-lt"/>
              <a:ea typeface="+mn-ea"/>
              <a:cs typeface="+mn-cs"/>
            </a:rPr>
            <a:t>87.1%</a:t>
          </a:r>
          <a:r>
            <a:rPr kumimoji="1" lang="ja-JP" altLang="ja-JP" sz="1000" b="0" i="0" u="none" strike="noStrike" kern="0" cap="none" spc="0" normalizeH="0" baseline="0" noProof="0">
              <a:ln>
                <a:noFill/>
              </a:ln>
              <a:solidFill>
                <a:prstClr val="black"/>
              </a:solidFill>
              <a:effectLst/>
              <a:uLnTx/>
              <a:uFillTx/>
              <a:latin typeface="+mn-lt"/>
              <a:ea typeface="+mn-ea"/>
              <a:cs typeface="+mn-cs"/>
            </a:rPr>
            <a:t>と類似団体平均を下回ったが、引き続き経常経費の削減、財源の確保に努める。</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CA30EAD2-0A91-48AC-90F6-902A3F7FCB4E}"/>
            </a:ext>
          </a:extLst>
        </xdr:cNvPr>
        <xdr:cNvSpPr txBox="1"/>
      </xdr:nvSpPr>
      <xdr:spPr>
        <a:xfrm>
          <a:off x="666750" y="9055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8B5305C1-AB97-4DE8-8872-DB77420C1A88}"/>
            </a:ext>
          </a:extLst>
        </xdr:cNvPr>
        <xdr:cNvCxnSpPr/>
      </xdr:nvCxnSpPr>
      <xdr:spPr>
        <a:xfrm>
          <a:off x="7048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2AC3BB-92F8-49F3-A755-261EDBD5D2D2}"/>
            </a:ext>
          </a:extLst>
        </xdr:cNvPr>
        <xdr:cNvSpPr txBox="1"/>
      </xdr:nvSpPr>
      <xdr:spPr>
        <a:xfrm>
          <a:off x="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1B31D2A0-58C3-400C-B3BA-133CEF3E3BB7}"/>
            </a:ext>
          </a:extLst>
        </xdr:cNvPr>
        <xdr:cNvCxnSpPr/>
      </xdr:nvCxnSpPr>
      <xdr:spPr>
        <a:xfrm>
          <a:off x="704850" y="11173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546913A-84C6-4937-98EC-15AC5D57CED6}"/>
            </a:ext>
          </a:extLst>
        </xdr:cNvPr>
        <xdr:cNvSpPr txBox="1"/>
      </xdr:nvSpPr>
      <xdr:spPr>
        <a:xfrm>
          <a:off x="0" y="1103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C6286C04-DA99-4710-B932-8B34039410DF}"/>
            </a:ext>
          </a:extLst>
        </xdr:cNvPr>
        <xdr:cNvCxnSpPr/>
      </xdr:nvCxnSpPr>
      <xdr:spPr>
        <a:xfrm>
          <a:off x="704850" y="107844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D5AD7F11-3931-4D14-95E0-DA1F594AC5C6}"/>
            </a:ext>
          </a:extLst>
        </xdr:cNvPr>
        <xdr:cNvSpPr txBox="1"/>
      </xdr:nvSpPr>
      <xdr:spPr>
        <a:xfrm>
          <a:off x="0" y="1064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11757E4B-FAAB-41D6-8158-22CB3AD90A78}"/>
            </a:ext>
          </a:extLst>
        </xdr:cNvPr>
        <xdr:cNvCxnSpPr/>
      </xdr:nvCxnSpPr>
      <xdr:spPr>
        <a:xfrm>
          <a:off x="704850" y="10401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DBE6DA25-758F-44E0-8DB6-A314CC138D2F}"/>
            </a:ext>
          </a:extLst>
        </xdr:cNvPr>
        <xdr:cNvSpPr txBox="1"/>
      </xdr:nvSpPr>
      <xdr:spPr>
        <a:xfrm>
          <a:off x="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E62F1FEF-6596-47CC-93A3-EA60CF3CD735}"/>
            </a:ext>
          </a:extLst>
        </xdr:cNvPr>
        <xdr:cNvCxnSpPr/>
      </xdr:nvCxnSpPr>
      <xdr:spPr>
        <a:xfrm>
          <a:off x="704850" y="100118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2E5B4038-2999-4A1B-9106-75599361A806}"/>
            </a:ext>
          </a:extLst>
        </xdr:cNvPr>
        <xdr:cNvSpPr txBox="1"/>
      </xdr:nvSpPr>
      <xdr:spPr>
        <a:xfrm>
          <a:off x="0" y="9875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D053D3B6-A564-48D2-886C-8B0F11B1DF4D}"/>
            </a:ext>
          </a:extLst>
        </xdr:cNvPr>
        <xdr:cNvCxnSpPr/>
      </xdr:nvCxnSpPr>
      <xdr:spPr>
        <a:xfrm>
          <a:off x="704850" y="96223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373BE580-AAB7-48F0-A892-7C3D96A2EDD3}"/>
            </a:ext>
          </a:extLst>
        </xdr:cNvPr>
        <xdr:cNvSpPr txBox="1"/>
      </xdr:nvSpPr>
      <xdr:spPr>
        <a:xfrm>
          <a:off x="0" y="948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6771089C-A4E6-46C5-A124-65F34180F26E}"/>
            </a:ext>
          </a:extLst>
        </xdr:cNvPr>
        <xdr:cNvCxnSpPr/>
      </xdr:nvCxnSpPr>
      <xdr:spPr>
        <a:xfrm>
          <a:off x="7048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BC7DED92-F306-4DD1-88DA-AFDCFCFCF07F}"/>
            </a:ext>
          </a:extLst>
        </xdr:cNvPr>
        <xdr:cNvSpPr txBox="1"/>
      </xdr:nvSpPr>
      <xdr:spPr>
        <a:xfrm>
          <a:off x="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78BB0AAB-4133-4286-B1BC-A92DFB96A585}"/>
            </a:ext>
          </a:extLst>
        </xdr:cNvPr>
        <xdr:cNvSpPr/>
      </xdr:nvSpPr>
      <xdr:spPr>
        <a:xfrm>
          <a:off x="7048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46567</xdr:rowOff>
    </xdr:from>
    <xdr:to>
      <xdr:col>23</xdr:col>
      <xdr:colOff>133350</xdr:colOff>
      <xdr:row>67</xdr:row>
      <xdr:rowOff>63923</xdr:rowOff>
    </xdr:to>
    <xdr:cxnSp macro="">
      <xdr:nvCxnSpPr>
        <xdr:cNvPr id="127" name="直線コネクタ 126">
          <a:extLst>
            <a:ext uri="{FF2B5EF4-FFF2-40B4-BE49-F238E27FC236}">
              <a16:creationId xmlns:a16="http://schemas.microsoft.com/office/drawing/2014/main" id="{94606A2C-CC10-4F6B-B467-60E8207B1947}"/>
            </a:ext>
          </a:extLst>
        </xdr:cNvPr>
        <xdr:cNvCxnSpPr/>
      </xdr:nvCxnSpPr>
      <xdr:spPr>
        <a:xfrm flipV="1">
          <a:off x="4514850" y="9622367"/>
          <a:ext cx="0" cy="15032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a:extLst>
            <a:ext uri="{FF2B5EF4-FFF2-40B4-BE49-F238E27FC236}">
              <a16:creationId xmlns:a16="http://schemas.microsoft.com/office/drawing/2014/main" id="{57347E19-DCF9-4CB7-B4CA-B790B0304230}"/>
            </a:ext>
          </a:extLst>
        </xdr:cNvPr>
        <xdr:cNvSpPr txBox="1"/>
      </xdr:nvSpPr>
      <xdr:spPr>
        <a:xfrm>
          <a:off x="4584700" y="11097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a:extLst>
            <a:ext uri="{FF2B5EF4-FFF2-40B4-BE49-F238E27FC236}">
              <a16:creationId xmlns:a16="http://schemas.microsoft.com/office/drawing/2014/main" id="{E41E7E56-4E32-4FAB-BA67-C498BD453105}"/>
            </a:ext>
          </a:extLst>
        </xdr:cNvPr>
        <xdr:cNvCxnSpPr/>
      </xdr:nvCxnSpPr>
      <xdr:spPr>
        <a:xfrm>
          <a:off x="4425950" y="1112562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132944</xdr:rowOff>
    </xdr:from>
    <xdr:ext cx="762000" cy="259045"/>
    <xdr:sp macro="" textlink="">
      <xdr:nvSpPr>
        <xdr:cNvPr id="130" name="財政構造の弾力性最大値テキスト">
          <a:extLst>
            <a:ext uri="{FF2B5EF4-FFF2-40B4-BE49-F238E27FC236}">
              <a16:creationId xmlns:a16="http://schemas.microsoft.com/office/drawing/2014/main" id="{1E781EE9-4813-4369-8B03-16BFBCF6A257}"/>
            </a:ext>
          </a:extLst>
        </xdr:cNvPr>
        <xdr:cNvSpPr txBox="1"/>
      </xdr:nvSpPr>
      <xdr:spPr>
        <a:xfrm>
          <a:off x="4584700" y="937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46567</xdr:rowOff>
    </xdr:from>
    <xdr:to>
      <xdr:col>24</xdr:col>
      <xdr:colOff>12700</xdr:colOff>
      <xdr:row>58</xdr:row>
      <xdr:rowOff>46567</xdr:rowOff>
    </xdr:to>
    <xdr:cxnSp macro="">
      <xdr:nvCxnSpPr>
        <xdr:cNvPr id="131" name="直線コネクタ 130">
          <a:extLst>
            <a:ext uri="{FF2B5EF4-FFF2-40B4-BE49-F238E27FC236}">
              <a16:creationId xmlns:a16="http://schemas.microsoft.com/office/drawing/2014/main" id="{15D2CAAE-2CCB-4924-9058-2585D552028C}"/>
            </a:ext>
          </a:extLst>
        </xdr:cNvPr>
        <xdr:cNvCxnSpPr/>
      </xdr:nvCxnSpPr>
      <xdr:spPr>
        <a:xfrm>
          <a:off x="4425950" y="96223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9313</xdr:rowOff>
    </xdr:from>
    <xdr:to>
      <xdr:col>23</xdr:col>
      <xdr:colOff>133350</xdr:colOff>
      <xdr:row>61</xdr:row>
      <xdr:rowOff>103294</xdr:rowOff>
    </xdr:to>
    <xdr:cxnSp macro="">
      <xdr:nvCxnSpPr>
        <xdr:cNvPr id="132" name="直線コネクタ 131">
          <a:extLst>
            <a:ext uri="{FF2B5EF4-FFF2-40B4-BE49-F238E27FC236}">
              <a16:creationId xmlns:a16="http://schemas.microsoft.com/office/drawing/2014/main" id="{271F8E18-9B45-47F0-B1AF-E337484AAF47}"/>
            </a:ext>
          </a:extLst>
        </xdr:cNvPr>
        <xdr:cNvCxnSpPr/>
      </xdr:nvCxnSpPr>
      <xdr:spPr>
        <a:xfrm>
          <a:off x="3752850" y="9915313"/>
          <a:ext cx="762000" cy="259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134637</xdr:rowOff>
    </xdr:from>
    <xdr:ext cx="762000" cy="259045"/>
    <xdr:sp macro="" textlink="">
      <xdr:nvSpPr>
        <xdr:cNvPr id="133" name="財政構造の弾力性平均値テキスト">
          <a:extLst>
            <a:ext uri="{FF2B5EF4-FFF2-40B4-BE49-F238E27FC236}">
              <a16:creationId xmlns:a16="http://schemas.microsoft.com/office/drawing/2014/main" id="{B093D15B-4D83-449D-B003-00A8CD6FBDCE}"/>
            </a:ext>
          </a:extLst>
        </xdr:cNvPr>
        <xdr:cNvSpPr txBox="1"/>
      </xdr:nvSpPr>
      <xdr:spPr>
        <a:xfrm>
          <a:off x="4584700" y="10370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34" name="フローチャート: 判断 133">
          <a:extLst>
            <a:ext uri="{FF2B5EF4-FFF2-40B4-BE49-F238E27FC236}">
              <a16:creationId xmlns:a16="http://schemas.microsoft.com/office/drawing/2014/main" id="{515CB0C6-B4EE-443C-9B13-E46C4258EB60}"/>
            </a:ext>
          </a:extLst>
        </xdr:cNvPr>
        <xdr:cNvSpPr/>
      </xdr:nvSpPr>
      <xdr:spPr>
        <a:xfrm>
          <a:off x="4464050" y="103987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9313</xdr:rowOff>
    </xdr:from>
    <xdr:to>
      <xdr:col>19</xdr:col>
      <xdr:colOff>133350</xdr:colOff>
      <xdr:row>62</xdr:row>
      <xdr:rowOff>20320</xdr:rowOff>
    </xdr:to>
    <xdr:cxnSp macro="">
      <xdr:nvCxnSpPr>
        <xdr:cNvPr id="135" name="直線コネクタ 134">
          <a:extLst>
            <a:ext uri="{FF2B5EF4-FFF2-40B4-BE49-F238E27FC236}">
              <a16:creationId xmlns:a16="http://schemas.microsoft.com/office/drawing/2014/main" id="{2A05701B-EAF5-4E6B-8189-B9E464FAD8AC}"/>
            </a:ext>
          </a:extLst>
        </xdr:cNvPr>
        <xdr:cNvCxnSpPr/>
      </xdr:nvCxnSpPr>
      <xdr:spPr>
        <a:xfrm flipV="1">
          <a:off x="2940050" y="9915313"/>
          <a:ext cx="812800" cy="34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44450</xdr:rowOff>
    </xdr:from>
    <xdr:to>
      <xdr:col>19</xdr:col>
      <xdr:colOff>184150</xdr:colOff>
      <xdr:row>61</xdr:row>
      <xdr:rowOff>146050</xdr:rowOff>
    </xdr:to>
    <xdr:sp macro="" textlink="">
      <xdr:nvSpPr>
        <xdr:cNvPr id="136" name="フローチャート: 判断 135">
          <a:extLst>
            <a:ext uri="{FF2B5EF4-FFF2-40B4-BE49-F238E27FC236}">
              <a16:creationId xmlns:a16="http://schemas.microsoft.com/office/drawing/2014/main" id="{98B2A93F-A848-49AF-BA94-08714C4D5B95}"/>
            </a:ext>
          </a:extLst>
        </xdr:cNvPr>
        <xdr:cNvSpPr/>
      </xdr:nvSpPr>
      <xdr:spPr>
        <a:xfrm>
          <a:off x="3702050" y="101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130827</xdr:rowOff>
    </xdr:from>
    <xdr:ext cx="736600" cy="259045"/>
    <xdr:sp macro="" textlink="">
      <xdr:nvSpPr>
        <xdr:cNvPr id="137" name="テキスト ボックス 136">
          <a:extLst>
            <a:ext uri="{FF2B5EF4-FFF2-40B4-BE49-F238E27FC236}">
              <a16:creationId xmlns:a16="http://schemas.microsoft.com/office/drawing/2014/main" id="{CB726EC2-D5B0-4834-B8F7-23CE8303E449}"/>
            </a:ext>
          </a:extLst>
        </xdr:cNvPr>
        <xdr:cNvSpPr txBox="1"/>
      </xdr:nvSpPr>
      <xdr:spPr>
        <a:xfrm>
          <a:off x="3409950" y="10201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20320</xdr:rowOff>
    </xdr:from>
    <xdr:to>
      <xdr:col>15</xdr:col>
      <xdr:colOff>82550</xdr:colOff>
      <xdr:row>63</xdr:row>
      <xdr:rowOff>130387</xdr:rowOff>
    </xdr:to>
    <xdr:cxnSp macro="">
      <xdr:nvCxnSpPr>
        <xdr:cNvPr id="138" name="直線コネクタ 137">
          <a:extLst>
            <a:ext uri="{FF2B5EF4-FFF2-40B4-BE49-F238E27FC236}">
              <a16:creationId xmlns:a16="http://schemas.microsoft.com/office/drawing/2014/main" id="{60CCD0B9-E6C6-4C34-8926-D6BA628C3DE9}"/>
            </a:ext>
          </a:extLst>
        </xdr:cNvPr>
        <xdr:cNvCxnSpPr/>
      </xdr:nvCxnSpPr>
      <xdr:spPr>
        <a:xfrm flipV="1">
          <a:off x="2127250" y="10256520"/>
          <a:ext cx="812800" cy="275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47413</xdr:rowOff>
    </xdr:from>
    <xdr:to>
      <xdr:col>15</xdr:col>
      <xdr:colOff>133350</xdr:colOff>
      <xdr:row>63</xdr:row>
      <xdr:rowOff>149013</xdr:rowOff>
    </xdr:to>
    <xdr:sp macro="" textlink="">
      <xdr:nvSpPr>
        <xdr:cNvPr id="139" name="フローチャート: 判断 138">
          <a:extLst>
            <a:ext uri="{FF2B5EF4-FFF2-40B4-BE49-F238E27FC236}">
              <a16:creationId xmlns:a16="http://schemas.microsoft.com/office/drawing/2014/main" id="{B15FD37B-E779-4C4F-BA83-A315BC6D3C65}"/>
            </a:ext>
          </a:extLst>
        </xdr:cNvPr>
        <xdr:cNvSpPr/>
      </xdr:nvSpPr>
      <xdr:spPr>
        <a:xfrm>
          <a:off x="2889250" y="10448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133790</xdr:rowOff>
    </xdr:from>
    <xdr:ext cx="762000" cy="259045"/>
    <xdr:sp macro="" textlink="">
      <xdr:nvSpPr>
        <xdr:cNvPr id="140" name="テキスト ボックス 139">
          <a:extLst>
            <a:ext uri="{FF2B5EF4-FFF2-40B4-BE49-F238E27FC236}">
              <a16:creationId xmlns:a16="http://schemas.microsoft.com/office/drawing/2014/main" id="{A4900B50-79B3-4F23-B26F-5C10EAADBDA9}"/>
            </a:ext>
          </a:extLst>
        </xdr:cNvPr>
        <xdr:cNvSpPr txBox="1"/>
      </xdr:nvSpPr>
      <xdr:spPr>
        <a:xfrm>
          <a:off x="2597150" y="10535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130387</xdr:rowOff>
    </xdr:from>
    <xdr:to>
      <xdr:col>11</xdr:col>
      <xdr:colOff>31750</xdr:colOff>
      <xdr:row>64</xdr:row>
      <xdr:rowOff>63500</xdr:rowOff>
    </xdr:to>
    <xdr:cxnSp macro="">
      <xdr:nvCxnSpPr>
        <xdr:cNvPr id="141" name="直線コネクタ 140">
          <a:extLst>
            <a:ext uri="{FF2B5EF4-FFF2-40B4-BE49-F238E27FC236}">
              <a16:creationId xmlns:a16="http://schemas.microsoft.com/office/drawing/2014/main" id="{0043144B-6805-44EB-B4DD-BF299D56757D}"/>
            </a:ext>
          </a:extLst>
        </xdr:cNvPr>
        <xdr:cNvCxnSpPr/>
      </xdr:nvCxnSpPr>
      <xdr:spPr>
        <a:xfrm flipV="1">
          <a:off x="1333500" y="10531687"/>
          <a:ext cx="793750" cy="98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135890</xdr:rowOff>
    </xdr:from>
    <xdr:to>
      <xdr:col>11</xdr:col>
      <xdr:colOff>82550</xdr:colOff>
      <xdr:row>64</xdr:row>
      <xdr:rowOff>66040</xdr:rowOff>
    </xdr:to>
    <xdr:sp macro="" textlink="">
      <xdr:nvSpPr>
        <xdr:cNvPr id="142" name="フローチャート: 判断 141">
          <a:extLst>
            <a:ext uri="{FF2B5EF4-FFF2-40B4-BE49-F238E27FC236}">
              <a16:creationId xmlns:a16="http://schemas.microsoft.com/office/drawing/2014/main" id="{48E6F959-F325-4091-A169-01592420B5C8}"/>
            </a:ext>
          </a:extLst>
        </xdr:cNvPr>
        <xdr:cNvSpPr/>
      </xdr:nvSpPr>
      <xdr:spPr>
        <a:xfrm>
          <a:off x="2095500" y="1053719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50817</xdr:rowOff>
    </xdr:from>
    <xdr:ext cx="762000" cy="259045"/>
    <xdr:sp macro="" textlink="">
      <xdr:nvSpPr>
        <xdr:cNvPr id="143" name="テキスト ボックス 142">
          <a:extLst>
            <a:ext uri="{FF2B5EF4-FFF2-40B4-BE49-F238E27FC236}">
              <a16:creationId xmlns:a16="http://schemas.microsoft.com/office/drawing/2014/main" id="{43F6D677-8E74-4BDC-9F37-3B7AB5C5C64F}"/>
            </a:ext>
          </a:extLst>
        </xdr:cNvPr>
        <xdr:cNvSpPr txBox="1"/>
      </xdr:nvSpPr>
      <xdr:spPr>
        <a:xfrm>
          <a:off x="1784350" y="1061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79587</xdr:rowOff>
    </xdr:from>
    <xdr:to>
      <xdr:col>7</xdr:col>
      <xdr:colOff>31750</xdr:colOff>
      <xdr:row>64</xdr:row>
      <xdr:rowOff>9737</xdr:rowOff>
    </xdr:to>
    <xdr:sp macro="" textlink="">
      <xdr:nvSpPr>
        <xdr:cNvPr id="144" name="フローチャート: 判断 143">
          <a:extLst>
            <a:ext uri="{FF2B5EF4-FFF2-40B4-BE49-F238E27FC236}">
              <a16:creationId xmlns:a16="http://schemas.microsoft.com/office/drawing/2014/main" id="{3A341A7B-01EE-47F9-8660-1AFB3F653151}"/>
            </a:ext>
          </a:extLst>
        </xdr:cNvPr>
        <xdr:cNvSpPr/>
      </xdr:nvSpPr>
      <xdr:spPr>
        <a:xfrm>
          <a:off x="1282700" y="1048088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19914</xdr:rowOff>
    </xdr:from>
    <xdr:ext cx="762000" cy="259045"/>
    <xdr:sp macro="" textlink="">
      <xdr:nvSpPr>
        <xdr:cNvPr id="145" name="テキスト ボックス 144">
          <a:extLst>
            <a:ext uri="{FF2B5EF4-FFF2-40B4-BE49-F238E27FC236}">
              <a16:creationId xmlns:a16="http://schemas.microsoft.com/office/drawing/2014/main" id="{AF41CC3C-6FB6-4327-8E38-C27A08C2636F}"/>
            </a:ext>
          </a:extLst>
        </xdr:cNvPr>
        <xdr:cNvSpPr txBox="1"/>
      </xdr:nvSpPr>
      <xdr:spPr>
        <a:xfrm>
          <a:off x="971550" y="10256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76F28E8C-3EC3-48B4-8463-ED6B5D3005C0}"/>
            </a:ext>
          </a:extLst>
        </xdr:cNvPr>
        <xdr:cNvSpPr txBox="1"/>
      </xdr:nvSpPr>
      <xdr:spPr>
        <a:xfrm>
          <a:off x="4318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168C6F38-AB7B-4237-89FD-1863D912A0D9}"/>
            </a:ext>
          </a:extLst>
        </xdr:cNvPr>
        <xdr:cNvSpPr txBox="1"/>
      </xdr:nvSpPr>
      <xdr:spPr>
        <a:xfrm>
          <a:off x="355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AABEA5A6-563B-4102-ACD6-96E65E354CEC}"/>
            </a:ext>
          </a:extLst>
        </xdr:cNvPr>
        <xdr:cNvSpPr txBox="1"/>
      </xdr:nvSpPr>
      <xdr:spPr>
        <a:xfrm>
          <a:off x="27432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953C1D12-5C39-47BE-B863-A7AD2FBBC43E}"/>
            </a:ext>
          </a:extLst>
        </xdr:cNvPr>
        <xdr:cNvSpPr txBox="1"/>
      </xdr:nvSpPr>
      <xdr:spPr>
        <a:xfrm>
          <a:off x="19304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5691B983-3FF3-4051-9FDC-2F92655452CB}"/>
            </a:ext>
          </a:extLst>
        </xdr:cNvPr>
        <xdr:cNvSpPr txBox="1"/>
      </xdr:nvSpPr>
      <xdr:spPr>
        <a:xfrm>
          <a:off x="11366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52494</xdr:rowOff>
    </xdr:from>
    <xdr:to>
      <xdr:col>23</xdr:col>
      <xdr:colOff>184150</xdr:colOff>
      <xdr:row>61</xdr:row>
      <xdr:rowOff>154094</xdr:rowOff>
    </xdr:to>
    <xdr:sp macro="" textlink="">
      <xdr:nvSpPr>
        <xdr:cNvPr id="151" name="楕円 150">
          <a:extLst>
            <a:ext uri="{FF2B5EF4-FFF2-40B4-BE49-F238E27FC236}">
              <a16:creationId xmlns:a16="http://schemas.microsoft.com/office/drawing/2014/main" id="{4FB4EC0E-3DC7-4783-ADDB-210685CCE2C9}"/>
            </a:ext>
          </a:extLst>
        </xdr:cNvPr>
        <xdr:cNvSpPr/>
      </xdr:nvSpPr>
      <xdr:spPr>
        <a:xfrm>
          <a:off x="4464050" y="10123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69021</xdr:rowOff>
    </xdr:from>
    <xdr:ext cx="762000" cy="259045"/>
    <xdr:sp macro="" textlink="">
      <xdr:nvSpPr>
        <xdr:cNvPr id="152" name="財政構造の弾力性該当値テキスト">
          <a:extLst>
            <a:ext uri="{FF2B5EF4-FFF2-40B4-BE49-F238E27FC236}">
              <a16:creationId xmlns:a16="http://schemas.microsoft.com/office/drawing/2014/main" id="{36C61FB2-5395-474D-8197-513ECC6EB70C}"/>
            </a:ext>
          </a:extLst>
        </xdr:cNvPr>
        <xdr:cNvSpPr txBox="1"/>
      </xdr:nvSpPr>
      <xdr:spPr>
        <a:xfrm>
          <a:off x="4584700" y="9975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129963</xdr:rowOff>
    </xdr:from>
    <xdr:to>
      <xdr:col>19</xdr:col>
      <xdr:colOff>184150</xdr:colOff>
      <xdr:row>60</xdr:row>
      <xdr:rowOff>60113</xdr:rowOff>
    </xdr:to>
    <xdr:sp macro="" textlink="">
      <xdr:nvSpPr>
        <xdr:cNvPr id="153" name="楕円 152">
          <a:extLst>
            <a:ext uri="{FF2B5EF4-FFF2-40B4-BE49-F238E27FC236}">
              <a16:creationId xmlns:a16="http://schemas.microsoft.com/office/drawing/2014/main" id="{807ECC0E-F320-410F-BC70-FB0C814B9B93}"/>
            </a:ext>
          </a:extLst>
        </xdr:cNvPr>
        <xdr:cNvSpPr/>
      </xdr:nvSpPr>
      <xdr:spPr>
        <a:xfrm>
          <a:off x="3702050" y="987086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70290</xdr:rowOff>
    </xdr:from>
    <xdr:ext cx="736600" cy="259045"/>
    <xdr:sp macro="" textlink="">
      <xdr:nvSpPr>
        <xdr:cNvPr id="154" name="テキスト ボックス 153">
          <a:extLst>
            <a:ext uri="{FF2B5EF4-FFF2-40B4-BE49-F238E27FC236}">
              <a16:creationId xmlns:a16="http://schemas.microsoft.com/office/drawing/2014/main" id="{647803AA-05E9-49B2-9FE4-92953621E647}"/>
            </a:ext>
          </a:extLst>
        </xdr:cNvPr>
        <xdr:cNvSpPr txBox="1"/>
      </xdr:nvSpPr>
      <xdr:spPr>
        <a:xfrm>
          <a:off x="3409950" y="9646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140970</xdr:rowOff>
    </xdr:from>
    <xdr:to>
      <xdr:col>15</xdr:col>
      <xdr:colOff>133350</xdr:colOff>
      <xdr:row>62</xdr:row>
      <xdr:rowOff>71120</xdr:rowOff>
    </xdr:to>
    <xdr:sp macro="" textlink="">
      <xdr:nvSpPr>
        <xdr:cNvPr id="155" name="楕円 154">
          <a:extLst>
            <a:ext uri="{FF2B5EF4-FFF2-40B4-BE49-F238E27FC236}">
              <a16:creationId xmlns:a16="http://schemas.microsoft.com/office/drawing/2014/main" id="{A55776FC-424F-4C77-A16E-FF390DAA561A}"/>
            </a:ext>
          </a:extLst>
        </xdr:cNvPr>
        <xdr:cNvSpPr/>
      </xdr:nvSpPr>
      <xdr:spPr>
        <a:xfrm>
          <a:off x="2889250" y="102120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81297</xdr:rowOff>
    </xdr:from>
    <xdr:ext cx="762000" cy="259045"/>
    <xdr:sp macro="" textlink="">
      <xdr:nvSpPr>
        <xdr:cNvPr id="156" name="テキスト ボックス 155">
          <a:extLst>
            <a:ext uri="{FF2B5EF4-FFF2-40B4-BE49-F238E27FC236}">
              <a16:creationId xmlns:a16="http://schemas.microsoft.com/office/drawing/2014/main" id="{658A4F8C-4613-4D50-B083-57EDFCAD6285}"/>
            </a:ext>
          </a:extLst>
        </xdr:cNvPr>
        <xdr:cNvSpPr txBox="1"/>
      </xdr:nvSpPr>
      <xdr:spPr>
        <a:xfrm>
          <a:off x="2597150" y="998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79587</xdr:rowOff>
    </xdr:from>
    <xdr:to>
      <xdr:col>11</xdr:col>
      <xdr:colOff>82550</xdr:colOff>
      <xdr:row>64</xdr:row>
      <xdr:rowOff>9737</xdr:rowOff>
    </xdr:to>
    <xdr:sp macro="" textlink="">
      <xdr:nvSpPr>
        <xdr:cNvPr id="157" name="楕円 156">
          <a:extLst>
            <a:ext uri="{FF2B5EF4-FFF2-40B4-BE49-F238E27FC236}">
              <a16:creationId xmlns:a16="http://schemas.microsoft.com/office/drawing/2014/main" id="{BC53C811-A5E6-463C-868E-F6CA98F30472}"/>
            </a:ext>
          </a:extLst>
        </xdr:cNvPr>
        <xdr:cNvSpPr/>
      </xdr:nvSpPr>
      <xdr:spPr>
        <a:xfrm>
          <a:off x="2095500" y="1048088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19914</xdr:rowOff>
    </xdr:from>
    <xdr:ext cx="762000" cy="259045"/>
    <xdr:sp macro="" textlink="">
      <xdr:nvSpPr>
        <xdr:cNvPr id="158" name="テキスト ボックス 157">
          <a:extLst>
            <a:ext uri="{FF2B5EF4-FFF2-40B4-BE49-F238E27FC236}">
              <a16:creationId xmlns:a16="http://schemas.microsoft.com/office/drawing/2014/main" id="{B7BB9E98-C1C8-402C-95F6-AAA85DB665D1}"/>
            </a:ext>
          </a:extLst>
        </xdr:cNvPr>
        <xdr:cNvSpPr txBox="1"/>
      </xdr:nvSpPr>
      <xdr:spPr>
        <a:xfrm>
          <a:off x="1784350" y="10256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12700</xdr:rowOff>
    </xdr:from>
    <xdr:to>
      <xdr:col>7</xdr:col>
      <xdr:colOff>31750</xdr:colOff>
      <xdr:row>64</xdr:row>
      <xdr:rowOff>114300</xdr:rowOff>
    </xdr:to>
    <xdr:sp macro="" textlink="">
      <xdr:nvSpPr>
        <xdr:cNvPr id="159" name="楕円 158">
          <a:extLst>
            <a:ext uri="{FF2B5EF4-FFF2-40B4-BE49-F238E27FC236}">
              <a16:creationId xmlns:a16="http://schemas.microsoft.com/office/drawing/2014/main" id="{095261C6-41B3-428B-9E2F-8C3A4BA12641}"/>
            </a:ext>
          </a:extLst>
        </xdr:cNvPr>
        <xdr:cNvSpPr/>
      </xdr:nvSpPr>
      <xdr:spPr>
        <a:xfrm>
          <a:off x="1282700" y="105791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99077</xdr:rowOff>
    </xdr:from>
    <xdr:ext cx="762000" cy="259045"/>
    <xdr:sp macro="" textlink="">
      <xdr:nvSpPr>
        <xdr:cNvPr id="160" name="テキスト ボックス 159">
          <a:extLst>
            <a:ext uri="{FF2B5EF4-FFF2-40B4-BE49-F238E27FC236}">
              <a16:creationId xmlns:a16="http://schemas.microsoft.com/office/drawing/2014/main" id="{6853C6EB-2E93-4967-88AF-C1A1722790F5}"/>
            </a:ext>
          </a:extLst>
        </xdr:cNvPr>
        <xdr:cNvSpPr txBox="1"/>
      </xdr:nvSpPr>
      <xdr:spPr>
        <a:xfrm>
          <a:off x="97155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5494365E-5858-4CBD-8FEF-30C02351FCE5}"/>
            </a:ext>
          </a:extLst>
        </xdr:cNvPr>
        <xdr:cNvSpPr/>
      </xdr:nvSpPr>
      <xdr:spPr>
        <a:xfrm>
          <a:off x="7048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1B64226A-9A2E-41EF-82E8-BF9ED3C20342}"/>
            </a:ext>
          </a:extLst>
        </xdr:cNvPr>
        <xdr:cNvSpPr txBox="1"/>
      </xdr:nvSpPr>
      <xdr:spPr>
        <a:xfrm>
          <a:off x="746553" y="125222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841700C3-E360-4FD7-9BA1-DFFD4E8E7EC6}"/>
            </a:ext>
          </a:extLst>
        </xdr:cNvPr>
        <xdr:cNvSpPr txBox="1"/>
      </xdr:nvSpPr>
      <xdr:spPr>
        <a:xfrm>
          <a:off x="3787347" y="124968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[154,394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75771F05-BDCE-480B-A8A6-D2AE7E5A5C93}"/>
            </a:ext>
          </a:extLst>
        </xdr:cNvPr>
        <xdr:cNvSpPr/>
      </xdr:nvSpPr>
      <xdr:spPr>
        <a:xfrm>
          <a:off x="5372100" y="1241425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C835C498-D130-4A2B-B1AD-47D962A0D0B4}"/>
            </a:ext>
          </a:extLst>
        </xdr:cNvPr>
        <xdr:cNvSpPr/>
      </xdr:nvSpPr>
      <xdr:spPr>
        <a:xfrm>
          <a:off x="5372100" y="125984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21F4674C-B49F-48A6-941A-38C82D19928F}"/>
            </a:ext>
          </a:extLst>
        </xdr:cNvPr>
        <xdr:cNvSpPr/>
      </xdr:nvSpPr>
      <xdr:spPr>
        <a:xfrm>
          <a:off x="687070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14424FF-1183-4404-83B1-DF8953EE2891}"/>
            </a:ext>
          </a:extLst>
        </xdr:cNvPr>
        <xdr:cNvSpPr/>
      </xdr:nvSpPr>
      <xdr:spPr>
        <a:xfrm>
          <a:off x="687070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AB2A9D10-84AF-4A49-BCED-7810CA5219CD}"/>
            </a:ext>
          </a:extLst>
        </xdr:cNvPr>
        <xdr:cNvSpPr/>
      </xdr:nvSpPr>
      <xdr:spPr>
        <a:xfrm>
          <a:off x="819785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9191BAC7-D12E-40D9-812A-6CB7064F2BE2}"/>
            </a:ext>
          </a:extLst>
        </xdr:cNvPr>
        <xdr:cNvSpPr/>
      </xdr:nvSpPr>
      <xdr:spPr>
        <a:xfrm>
          <a:off x="819785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F9CA5A9A-6D40-4EBE-9903-91AF52CE79FF}"/>
            </a:ext>
          </a:extLst>
        </xdr:cNvPr>
        <xdr:cNvSpPr/>
      </xdr:nvSpPr>
      <xdr:spPr>
        <a:xfrm>
          <a:off x="7048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20E8EBB8-F6AB-4D17-B83B-37D341CF5346}"/>
            </a:ext>
          </a:extLst>
        </xdr:cNvPr>
        <xdr:cNvSpPr/>
      </xdr:nvSpPr>
      <xdr:spPr>
        <a:xfrm>
          <a:off x="54991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CB4ECB8A-78EB-4559-AC47-D6CD0A4DBB41}"/>
            </a:ext>
          </a:extLst>
        </xdr:cNvPr>
        <xdr:cNvSpPr/>
      </xdr:nvSpPr>
      <xdr:spPr>
        <a:xfrm>
          <a:off x="5499100" y="12903200"/>
          <a:ext cx="34544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87F49599-9AD1-4DA0-B293-E4812FFBC838}"/>
            </a:ext>
          </a:extLst>
        </xdr:cNvPr>
        <xdr:cNvSpPr txBox="1"/>
      </xdr:nvSpPr>
      <xdr:spPr>
        <a:xfrm>
          <a:off x="5607050" y="13208000"/>
          <a:ext cx="525145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ja-JP" sz="1050" b="0" i="0" u="none" strike="noStrike" kern="0" cap="none" spc="0" normalizeH="0" baseline="0" noProof="0">
              <a:ln>
                <a:noFill/>
              </a:ln>
              <a:solidFill>
                <a:prstClr val="black"/>
              </a:solidFill>
              <a:effectLst/>
              <a:uLnTx/>
              <a:uFillTx/>
              <a:latin typeface="+mn-lt"/>
              <a:ea typeface="+mn-ea"/>
              <a:cs typeface="+mn-cs"/>
            </a:rPr>
            <a:t>令和</a:t>
          </a:r>
          <a:r>
            <a:rPr kumimoji="1" lang="ja-JP" altLang="en-US" sz="1050" b="0" i="0" u="none" strike="noStrike" kern="0" cap="none" spc="0" normalizeH="0" baseline="0" noProof="0">
              <a:ln>
                <a:noFill/>
              </a:ln>
              <a:solidFill>
                <a:prstClr val="black"/>
              </a:solidFill>
              <a:effectLst/>
              <a:uLnTx/>
              <a:uFillTx/>
              <a:latin typeface="+mn-lt"/>
              <a:ea typeface="+mn-ea"/>
              <a:cs typeface="+mn-cs"/>
            </a:rPr>
            <a:t>４</a:t>
          </a:r>
          <a:r>
            <a:rPr kumimoji="1" lang="ja-JP" altLang="ja-JP" sz="1050" b="0" i="0" u="none" strike="noStrike" kern="0" cap="none" spc="0" normalizeH="0" baseline="0" noProof="0">
              <a:ln>
                <a:noFill/>
              </a:ln>
              <a:solidFill>
                <a:prstClr val="black"/>
              </a:solidFill>
              <a:effectLst/>
              <a:uLnTx/>
              <a:uFillTx/>
              <a:latin typeface="+mn-lt"/>
              <a:ea typeface="+mn-ea"/>
              <a:cs typeface="+mn-cs"/>
            </a:rPr>
            <a:t>年度は、昨年度に比べ</a:t>
          </a:r>
          <a:r>
            <a:rPr kumimoji="1" lang="ja-JP" altLang="en-US" sz="1050" b="0" i="0" u="none" strike="noStrike" kern="0" cap="none" spc="0" normalizeH="0" baseline="0" noProof="0">
              <a:ln>
                <a:noFill/>
              </a:ln>
              <a:solidFill>
                <a:prstClr val="black"/>
              </a:solidFill>
              <a:effectLst/>
              <a:uLnTx/>
              <a:uFillTx/>
              <a:latin typeface="+mn-lt"/>
              <a:ea typeface="+mn-ea"/>
              <a:cs typeface="+mn-cs"/>
            </a:rPr>
            <a:t>増</a:t>
          </a:r>
          <a:r>
            <a:rPr kumimoji="1" lang="ja-JP" altLang="ja-JP" sz="1050" b="0" i="0" u="none" strike="noStrike" kern="0" cap="none" spc="0" normalizeH="0" baseline="0" noProof="0">
              <a:ln>
                <a:noFill/>
              </a:ln>
              <a:solidFill>
                <a:prstClr val="black"/>
              </a:solidFill>
              <a:effectLst/>
              <a:uLnTx/>
              <a:uFillTx/>
              <a:latin typeface="+mn-lt"/>
              <a:ea typeface="+mn-ea"/>
              <a:cs typeface="+mn-cs"/>
            </a:rPr>
            <a:t>額となった。</a:t>
          </a:r>
          <a:endParaRPr kumimoji="0" lang="ja-JP" altLang="ja-JP" sz="105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prstClr val="black"/>
              </a:solidFill>
              <a:effectLst/>
              <a:uLnTx/>
              <a:uFillTx/>
              <a:latin typeface="+mn-lt"/>
              <a:ea typeface="+mn-ea"/>
              <a:cs typeface="+mn-cs"/>
            </a:rPr>
            <a:t>　人件費については、一般職員給与</a:t>
          </a:r>
          <a:r>
            <a:rPr kumimoji="1" lang="ja-JP" altLang="en-US" sz="1050" b="0" i="0" u="none" strike="noStrike" kern="0" cap="none" spc="0" normalizeH="0" baseline="0" noProof="0">
              <a:ln>
                <a:noFill/>
              </a:ln>
              <a:solidFill>
                <a:prstClr val="black"/>
              </a:solidFill>
              <a:effectLst/>
              <a:uLnTx/>
              <a:uFillTx/>
              <a:latin typeface="+mn-lt"/>
              <a:ea typeface="+mn-ea"/>
              <a:cs typeface="+mn-cs"/>
            </a:rPr>
            <a:t>、会計年度任用職員報酬</a:t>
          </a:r>
          <a:r>
            <a:rPr kumimoji="1" lang="ja-JP" altLang="ja-JP" sz="1050" b="0" i="0" u="none" strike="noStrike" kern="0" cap="none" spc="0" normalizeH="0" baseline="0" noProof="0">
              <a:ln>
                <a:noFill/>
              </a:ln>
              <a:solidFill>
                <a:prstClr val="black"/>
              </a:solidFill>
              <a:effectLst/>
              <a:uLnTx/>
              <a:uFillTx/>
              <a:latin typeface="+mn-lt"/>
              <a:ea typeface="+mn-ea"/>
              <a:cs typeface="+mn-cs"/>
            </a:rPr>
            <a:t>の</a:t>
          </a:r>
          <a:r>
            <a:rPr kumimoji="1" lang="ja-JP" altLang="en-US" sz="1050" b="0" i="0" u="none" strike="noStrike" kern="0" cap="none" spc="0" normalizeH="0" baseline="0" noProof="0">
              <a:ln>
                <a:noFill/>
              </a:ln>
              <a:solidFill>
                <a:prstClr val="black"/>
              </a:solidFill>
              <a:effectLst/>
              <a:uLnTx/>
              <a:uFillTx/>
              <a:latin typeface="+mn-lt"/>
              <a:ea typeface="+mn-ea"/>
              <a:cs typeface="+mn-cs"/>
            </a:rPr>
            <a:t>増</a:t>
          </a:r>
          <a:r>
            <a:rPr kumimoji="1" lang="ja-JP" altLang="ja-JP" sz="1050" b="0" i="0" u="none" strike="noStrike" kern="0" cap="none" spc="0" normalizeH="0" baseline="0" noProof="0">
              <a:ln>
                <a:noFill/>
              </a:ln>
              <a:solidFill>
                <a:prstClr val="black"/>
              </a:solidFill>
              <a:effectLst/>
              <a:uLnTx/>
              <a:uFillTx/>
              <a:latin typeface="+mn-lt"/>
              <a:ea typeface="+mn-ea"/>
              <a:cs typeface="+mn-cs"/>
            </a:rPr>
            <a:t>が主な要因である。</a:t>
          </a:r>
          <a:endParaRPr kumimoji="0" lang="ja-JP" altLang="ja-JP" sz="105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prstClr val="black"/>
              </a:solidFill>
              <a:effectLst/>
              <a:uLnTx/>
              <a:uFillTx/>
              <a:latin typeface="+mn-lt"/>
              <a:ea typeface="+mn-ea"/>
              <a:cs typeface="+mn-cs"/>
            </a:rPr>
            <a:t>　物件費については、</a:t>
          </a:r>
          <a:r>
            <a:rPr kumimoji="1" lang="ja-JP" altLang="en-US" sz="1050" b="0" i="0" u="none" strike="noStrike" kern="0" cap="none" spc="0" normalizeH="0" baseline="0" noProof="0">
              <a:ln>
                <a:noFill/>
              </a:ln>
              <a:solidFill>
                <a:prstClr val="black"/>
              </a:solidFill>
              <a:effectLst/>
              <a:uLnTx/>
              <a:uFillTx/>
              <a:latin typeface="+mn-lt"/>
              <a:ea typeface="+mn-ea"/>
              <a:cs typeface="+mn-cs"/>
            </a:rPr>
            <a:t>電力・ガス等の価格高騰、新型コロナウイルス追加接種体制確保事業費</a:t>
          </a:r>
          <a:r>
            <a:rPr kumimoji="1" lang="ja-JP" altLang="ja-JP" sz="1050" b="0" i="0" u="none" strike="noStrike" kern="0" cap="none" spc="0" normalizeH="0" baseline="0" noProof="0">
              <a:ln>
                <a:noFill/>
              </a:ln>
              <a:solidFill>
                <a:prstClr val="black"/>
              </a:solidFill>
              <a:effectLst/>
              <a:uLnTx/>
              <a:uFillTx/>
              <a:latin typeface="+mn-lt"/>
              <a:ea typeface="+mn-ea"/>
              <a:cs typeface="+mn-cs"/>
            </a:rPr>
            <a:t>の</a:t>
          </a:r>
          <a:r>
            <a:rPr kumimoji="1" lang="ja-JP" altLang="en-US" sz="1050" b="0" i="0" u="none" strike="noStrike" kern="0" cap="none" spc="0" normalizeH="0" baseline="0" noProof="0">
              <a:ln>
                <a:noFill/>
              </a:ln>
              <a:solidFill>
                <a:prstClr val="black"/>
              </a:solidFill>
              <a:effectLst/>
              <a:uLnTx/>
              <a:uFillTx/>
              <a:latin typeface="+mn-lt"/>
              <a:ea typeface="+mn-ea"/>
              <a:cs typeface="+mn-cs"/>
            </a:rPr>
            <a:t>増</a:t>
          </a:r>
          <a:r>
            <a:rPr kumimoji="1" lang="ja-JP" altLang="ja-JP" sz="1050" b="0" i="0" u="none" strike="noStrike" kern="0" cap="none" spc="0" normalizeH="0" baseline="0" noProof="0">
              <a:ln>
                <a:noFill/>
              </a:ln>
              <a:solidFill>
                <a:prstClr val="black"/>
              </a:solidFill>
              <a:effectLst/>
              <a:uLnTx/>
              <a:uFillTx/>
              <a:latin typeface="+mn-lt"/>
              <a:ea typeface="+mn-ea"/>
              <a:cs typeface="+mn-cs"/>
            </a:rPr>
            <a:t>が主な要因となっている。</a:t>
          </a:r>
          <a:endParaRPr kumimoji="0" lang="ja-JP" altLang="ja-JP" sz="105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prstClr val="black"/>
              </a:solidFill>
              <a:effectLst/>
              <a:uLnTx/>
              <a:uFillTx/>
              <a:latin typeface="+mn-lt"/>
              <a:ea typeface="+mn-ea"/>
              <a:cs typeface="+mn-cs"/>
            </a:rPr>
            <a:t>　今後</a:t>
          </a:r>
          <a:r>
            <a:rPr kumimoji="1" lang="ja-JP" altLang="en-US" sz="1050" b="0" i="0" u="none" strike="noStrike" kern="0" cap="none" spc="0" normalizeH="0" baseline="0" noProof="0">
              <a:ln>
                <a:noFill/>
              </a:ln>
              <a:solidFill>
                <a:prstClr val="black"/>
              </a:solidFill>
              <a:effectLst/>
              <a:uLnTx/>
              <a:uFillTx/>
              <a:latin typeface="+mn-lt"/>
              <a:ea typeface="+mn-ea"/>
              <a:cs typeface="+mn-cs"/>
            </a:rPr>
            <a:t>も</a:t>
          </a:r>
          <a:r>
            <a:rPr kumimoji="1" lang="ja-JP" altLang="ja-JP" sz="1050" b="0" i="0" u="none" strike="noStrike" kern="0" cap="none" spc="0" normalizeH="0" baseline="0" noProof="0">
              <a:ln>
                <a:noFill/>
              </a:ln>
              <a:solidFill>
                <a:prstClr val="black"/>
              </a:solidFill>
              <a:effectLst/>
              <a:uLnTx/>
              <a:uFillTx/>
              <a:latin typeface="+mn-lt"/>
              <a:ea typeface="+mn-ea"/>
              <a:cs typeface="+mn-cs"/>
            </a:rPr>
            <a:t>会計年度任用職員の任用等により、人件費は増加する見込みであるが、引き続き職員の適正</a:t>
          </a:r>
          <a:r>
            <a:rPr kumimoji="1" lang="ja-JP" altLang="en-US" sz="1050" b="0" i="0" u="none" strike="noStrike" kern="0" cap="none" spc="0" normalizeH="0" baseline="0" noProof="0">
              <a:ln>
                <a:noFill/>
              </a:ln>
              <a:solidFill>
                <a:prstClr val="black"/>
              </a:solidFill>
              <a:effectLst/>
              <a:uLnTx/>
              <a:uFillTx/>
              <a:latin typeface="+mn-lt"/>
              <a:ea typeface="+mn-ea"/>
              <a:cs typeface="+mn-cs"/>
            </a:rPr>
            <a:t>配置</a:t>
          </a:r>
          <a:r>
            <a:rPr kumimoji="1" lang="ja-JP" altLang="ja-JP" sz="1050" b="0" i="0" u="none" strike="noStrike" kern="0" cap="none" spc="0" normalizeH="0" baseline="0" noProof="0">
              <a:ln>
                <a:noFill/>
              </a:ln>
              <a:solidFill>
                <a:prstClr val="black"/>
              </a:solidFill>
              <a:effectLst/>
              <a:uLnTx/>
              <a:uFillTx/>
              <a:latin typeface="+mn-lt"/>
              <a:ea typeface="+mn-ea"/>
              <a:cs typeface="+mn-cs"/>
            </a:rPr>
            <a:t>や</a:t>
          </a:r>
          <a:r>
            <a:rPr kumimoji="1" lang="ja-JP" altLang="en-US" sz="1050" b="0" i="0" u="none" strike="noStrike" kern="0" cap="none" spc="0" normalizeH="0" baseline="0" noProof="0">
              <a:ln>
                <a:noFill/>
              </a:ln>
              <a:solidFill>
                <a:prstClr val="black"/>
              </a:solidFill>
              <a:effectLst/>
              <a:uLnTx/>
              <a:uFillTx/>
              <a:latin typeface="+mn-lt"/>
              <a:ea typeface="+mn-ea"/>
              <a:cs typeface="+mn-cs"/>
            </a:rPr>
            <a:t>業務効率化による</a:t>
          </a:r>
          <a:r>
            <a:rPr kumimoji="1" lang="ja-JP" altLang="ja-JP" sz="1050" b="0" i="0" u="none" strike="noStrike" kern="0" cap="none" spc="0" normalizeH="0" baseline="0" noProof="0">
              <a:ln>
                <a:noFill/>
              </a:ln>
              <a:solidFill>
                <a:prstClr val="black"/>
              </a:solidFill>
              <a:effectLst/>
              <a:uLnTx/>
              <a:uFillTx/>
              <a:latin typeface="+mn-lt"/>
              <a:ea typeface="+mn-ea"/>
              <a:cs typeface="+mn-cs"/>
            </a:rPr>
            <a:t>時間外勤務の抑制を図り削減に努める。また、物件費に関しても、経常経費を中心に削減に努めていく。</a:t>
          </a:r>
          <a:endParaRPr kumimoji="0" lang="ja-JP" altLang="ja-JP" sz="105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E9236F77-3CFA-4ED7-AD5C-50E55115C209}"/>
            </a:ext>
          </a:extLst>
        </xdr:cNvPr>
        <xdr:cNvSpPr txBox="1"/>
      </xdr:nvSpPr>
      <xdr:spPr>
        <a:xfrm>
          <a:off x="666750" y="127190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33020029-0C11-4B19-9EE4-20BD18C562B0}"/>
            </a:ext>
          </a:extLst>
        </xdr:cNvPr>
        <xdr:cNvCxnSpPr/>
      </xdr:nvCxnSpPr>
      <xdr:spPr>
        <a:xfrm>
          <a:off x="7048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9E9E8AE1-955F-4B21-89EC-A5ECE24329EE}"/>
            </a:ext>
          </a:extLst>
        </xdr:cNvPr>
        <xdr:cNvSpPr txBox="1"/>
      </xdr:nvSpPr>
      <xdr:spPr>
        <a:xfrm>
          <a:off x="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4379F71B-AB11-4300-B32D-B1ED79CF6D7A}"/>
            </a:ext>
          </a:extLst>
        </xdr:cNvPr>
        <xdr:cNvCxnSpPr/>
      </xdr:nvCxnSpPr>
      <xdr:spPr>
        <a:xfrm>
          <a:off x="704850" y="1484418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C7AF6DCC-665C-41DA-91A8-BB1D996E4EAA}"/>
            </a:ext>
          </a:extLst>
        </xdr:cNvPr>
        <xdr:cNvSpPr txBox="1"/>
      </xdr:nvSpPr>
      <xdr:spPr>
        <a:xfrm>
          <a:off x="0" y="1470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7408187B-950E-4FE1-88F6-61B760E0A1FE}"/>
            </a:ext>
          </a:extLst>
        </xdr:cNvPr>
        <xdr:cNvCxnSpPr/>
      </xdr:nvCxnSpPr>
      <xdr:spPr>
        <a:xfrm>
          <a:off x="704850" y="1445471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AD73B9F-C1E4-436D-9D5B-F5A1C0C6D4A2}"/>
            </a:ext>
          </a:extLst>
        </xdr:cNvPr>
        <xdr:cNvSpPr txBox="1"/>
      </xdr:nvSpPr>
      <xdr:spPr>
        <a:xfrm>
          <a:off x="0" y="1431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514CE696-D77C-48A3-B55A-4EFDD258625F}"/>
            </a:ext>
          </a:extLst>
        </xdr:cNvPr>
        <xdr:cNvCxnSpPr/>
      </xdr:nvCxnSpPr>
      <xdr:spPr>
        <a:xfrm>
          <a:off x="704850" y="14065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93AA31C0-3299-47FA-A575-EA448F7B84B9}"/>
            </a:ext>
          </a:extLst>
        </xdr:cNvPr>
        <xdr:cNvSpPr txBox="1"/>
      </xdr:nvSpPr>
      <xdr:spPr>
        <a:xfrm>
          <a:off x="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5FD11F22-BBF8-4541-97A4-EC609F985375}"/>
            </a:ext>
          </a:extLst>
        </xdr:cNvPr>
        <xdr:cNvCxnSpPr/>
      </xdr:nvCxnSpPr>
      <xdr:spPr>
        <a:xfrm>
          <a:off x="704850" y="1368213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B8C90BDF-75D3-41A1-8118-F85255E7E83F}"/>
            </a:ext>
          </a:extLst>
        </xdr:cNvPr>
        <xdr:cNvSpPr txBox="1"/>
      </xdr:nvSpPr>
      <xdr:spPr>
        <a:xfrm>
          <a:off x="0" y="13539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2A813577-E8C1-402A-B412-30367AFF95BD}"/>
            </a:ext>
          </a:extLst>
        </xdr:cNvPr>
        <xdr:cNvCxnSpPr/>
      </xdr:nvCxnSpPr>
      <xdr:spPr>
        <a:xfrm>
          <a:off x="704850" y="132926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E04120E5-7562-45CD-953E-BC9BF20CEDA0}"/>
            </a:ext>
          </a:extLst>
        </xdr:cNvPr>
        <xdr:cNvSpPr txBox="1"/>
      </xdr:nvSpPr>
      <xdr:spPr>
        <a:xfrm>
          <a:off x="0" y="13156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2DCE4932-73CE-44E0-8F2F-B1B61B489B1F}"/>
            </a:ext>
          </a:extLst>
        </xdr:cNvPr>
        <xdr:cNvCxnSpPr/>
      </xdr:nvCxnSpPr>
      <xdr:spPr>
        <a:xfrm>
          <a:off x="7048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B021559-317E-4620-8F46-E83E2DF6E04A}"/>
            </a:ext>
          </a:extLst>
        </xdr:cNvPr>
        <xdr:cNvSpPr txBox="1"/>
      </xdr:nvSpPr>
      <xdr:spPr>
        <a:xfrm>
          <a:off x="0" y="1276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30453CF2-3F3A-411C-AB27-CC211207915B}"/>
            </a:ext>
          </a:extLst>
        </xdr:cNvPr>
        <xdr:cNvSpPr/>
      </xdr:nvSpPr>
      <xdr:spPr>
        <a:xfrm>
          <a:off x="7048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12697</xdr:rowOff>
    </xdr:from>
    <xdr:to>
      <xdr:col>23</xdr:col>
      <xdr:colOff>133350</xdr:colOff>
      <xdr:row>89</xdr:row>
      <xdr:rowOff>145884</xdr:rowOff>
    </xdr:to>
    <xdr:cxnSp macro="">
      <xdr:nvCxnSpPr>
        <xdr:cNvPr id="190" name="直線コネクタ 189">
          <a:extLst>
            <a:ext uri="{FF2B5EF4-FFF2-40B4-BE49-F238E27FC236}">
              <a16:creationId xmlns:a16="http://schemas.microsoft.com/office/drawing/2014/main" id="{AA6F6D36-6B12-4096-9379-465C6576DA99}"/>
            </a:ext>
          </a:extLst>
        </xdr:cNvPr>
        <xdr:cNvCxnSpPr/>
      </xdr:nvCxnSpPr>
      <xdr:spPr>
        <a:xfrm flipV="1">
          <a:off x="4514850" y="13385797"/>
          <a:ext cx="0" cy="14539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117961</xdr:rowOff>
    </xdr:from>
    <xdr:ext cx="762000" cy="259045"/>
    <xdr:sp macro="" textlink="">
      <xdr:nvSpPr>
        <xdr:cNvPr id="191" name="人件費・物件費等の状況最小値テキスト">
          <a:extLst>
            <a:ext uri="{FF2B5EF4-FFF2-40B4-BE49-F238E27FC236}">
              <a16:creationId xmlns:a16="http://schemas.microsoft.com/office/drawing/2014/main" id="{730E68FC-AAAE-4347-88BB-1C647369C260}"/>
            </a:ext>
          </a:extLst>
        </xdr:cNvPr>
        <xdr:cNvSpPr txBox="1"/>
      </xdr:nvSpPr>
      <xdr:spPr>
        <a:xfrm>
          <a:off x="4584700" y="14811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145884</xdr:rowOff>
    </xdr:from>
    <xdr:to>
      <xdr:col>24</xdr:col>
      <xdr:colOff>12700</xdr:colOff>
      <xdr:row>89</xdr:row>
      <xdr:rowOff>145884</xdr:rowOff>
    </xdr:to>
    <xdr:cxnSp macro="">
      <xdr:nvCxnSpPr>
        <xdr:cNvPr id="192" name="直線コネクタ 191">
          <a:extLst>
            <a:ext uri="{FF2B5EF4-FFF2-40B4-BE49-F238E27FC236}">
              <a16:creationId xmlns:a16="http://schemas.microsoft.com/office/drawing/2014/main" id="{54496129-905D-4851-9790-E382B9F5A46D}"/>
            </a:ext>
          </a:extLst>
        </xdr:cNvPr>
        <xdr:cNvCxnSpPr/>
      </xdr:nvCxnSpPr>
      <xdr:spPr>
        <a:xfrm>
          <a:off x="4425950" y="1483978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99074</xdr:rowOff>
    </xdr:from>
    <xdr:ext cx="762000" cy="259045"/>
    <xdr:sp macro="" textlink="">
      <xdr:nvSpPr>
        <xdr:cNvPr id="193" name="人件費・物件費等の状況最大値テキスト">
          <a:extLst>
            <a:ext uri="{FF2B5EF4-FFF2-40B4-BE49-F238E27FC236}">
              <a16:creationId xmlns:a16="http://schemas.microsoft.com/office/drawing/2014/main" id="{ED2ABC26-4A9C-469F-8444-09C7BF1A844E}"/>
            </a:ext>
          </a:extLst>
        </xdr:cNvPr>
        <xdr:cNvSpPr txBox="1"/>
      </xdr:nvSpPr>
      <xdr:spPr>
        <a:xfrm>
          <a:off x="4584700" y="13141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12697</xdr:rowOff>
    </xdr:from>
    <xdr:to>
      <xdr:col>24</xdr:col>
      <xdr:colOff>12700</xdr:colOff>
      <xdr:row>81</xdr:row>
      <xdr:rowOff>12697</xdr:rowOff>
    </xdr:to>
    <xdr:cxnSp macro="">
      <xdr:nvCxnSpPr>
        <xdr:cNvPr id="194" name="直線コネクタ 193">
          <a:extLst>
            <a:ext uri="{FF2B5EF4-FFF2-40B4-BE49-F238E27FC236}">
              <a16:creationId xmlns:a16="http://schemas.microsoft.com/office/drawing/2014/main" id="{2BD1C365-9CCF-4A3E-A03D-3758DFBC4B95}"/>
            </a:ext>
          </a:extLst>
        </xdr:cNvPr>
        <xdr:cNvCxnSpPr/>
      </xdr:nvCxnSpPr>
      <xdr:spPr>
        <a:xfrm>
          <a:off x="4425950" y="1338579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118419</xdr:rowOff>
    </xdr:from>
    <xdr:to>
      <xdr:col>23</xdr:col>
      <xdr:colOff>133350</xdr:colOff>
      <xdr:row>83</xdr:row>
      <xdr:rowOff>7826</xdr:rowOff>
    </xdr:to>
    <xdr:cxnSp macro="">
      <xdr:nvCxnSpPr>
        <xdr:cNvPr id="195" name="直線コネクタ 194">
          <a:extLst>
            <a:ext uri="{FF2B5EF4-FFF2-40B4-BE49-F238E27FC236}">
              <a16:creationId xmlns:a16="http://schemas.microsoft.com/office/drawing/2014/main" id="{A858ED46-D37F-4AA7-94DF-2BEA17D61319}"/>
            </a:ext>
          </a:extLst>
        </xdr:cNvPr>
        <xdr:cNvCxnSpPr/>
      </xdr:nvCxnSpPr>
      <xdr:spPr>
        <a:xfrm>
          <a:off x="3752850" y="13656619"/>
          <a:ext cx="762000" cy="54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132551</xdr:rowOff>
    </xdr:from>
    <xdr:ext cx="762000" cy="259045"/>
    <xdr:sp macro="" textlink="">
      <xdr:nvSpPr>
        <xdr:cNvPr id="196" name="人件費・物件費等の状況平均値テキスト">
          <a:extLst>
            <a:ext uri="{FF2B5EF4-FFF2-40B4-BE49-F238E27FC236}">
              <a16:creationId xmlns:a16="http://schemas.microsoft.com/office/drawing/2014/main" id="{3BA9E487-3B9C-4010-9847-8BDF03C66DA1}"/>
            </a:ext>
          </a:extLst>
        </xdr:cNvPr>
        <xdr:cNvSpPr txBox="1"/>
      </xdr:nvSpPr>
      <xdr:spPr>
        <a:xfrm>
          <a:off x="4584700" y="138358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160474</xdr:rowOff>
    </xdr:from>
    <xdr:to>
      <xdr:col>23</xdr:col>
      <xdr:colOff>184150</xdr:colOff>
      <xdr:row>84</xdr:row>
      <xdr:rowOff>90624</xdr:rowOff>
    </xdr:to>
    <xdr:sp macro="" textlink="">
      <xdr:nvSpPr>
        <xdr:cNvPr id="197" name="フローチャート: 判断 196">
          <a:extLst>
            <a:ext uri="{FF2B5EF4-FFF2-40B4-BE49-F238E27FC236}">
              <a16:creationId xmlns:a16="http://schemas.microsoft.com/office/drawing/2014/main" id="{FD3AFBEB-4E7B-462E-BBF0-8139B1BCC385}"/>
            </a:ext>
          </a:extLst>
        </xdr:cNvPr>
        <xdr:cNvSpPr/>
      </xdr:nvSpPr>
      <xdr:spPr>
        <a:xfrm>
          <a:off x="4464050" y="1386377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118419</xdr:rowOff>
    </xdr:from>
    <xdr:to>
      <xdr:col>19</xdr:col>
      <xdr:colOff>133350</xdr:colOff>
      <xdr:row>82</xdr:row>
      <xdr:rowOff>137933</xdr:rowOff>
    </xdr:to>
    <xdr:cxnSp macro="">
      <xdr:nvCxnSpPr>
        <xdr:cNvPr id="198" name="直線コネクタ 197">
          <a:extLst>
            <a:ext uri="{FF2B5EF4-FFF2-40B4-BE49-F238E27FC236}">
              <a16:creationId xmlns:a16="http://schemas.microsoft.com/office/drawing/2014/main" id="{4606E4C3-0F10-48FB-85CF-A07ADF5D5E2E}"/>
            </a:ext>
          </a:extLst>
        </xdr:cNvPr>
        <xdr:cNvCxnSpPr/>
      </xdr:nvCxnSpPr>
      <xdr:spPr>
        <a:xfrm flipV="1">
          <a:off x="2940050" y="13656619"/>
          <a:ext cx="812800" cy="19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99321</xdr:rowOff>
    </xdr:from>
    <xdr:to>
      <xdr:col>19</xdr:col>
      <xdr:colOff>184150</xdr:colOff>
      <xdr:row>84</xdr:row>
      <xdr:rowOff>29471</xdr:rowOff>
    </xdr:to>
    <xdr:sp macro="" textlink="">
      <xdr:nvSpPr>
        <xdr:cNvPr id="199" name="フローチャート: 判断 198">
          <a:extLst>
            <a:ext uri="{FF2B5EF4-FFF2-40B4-BE49-F238E27FC236}">
              <a16:creationId xmlns:a16="http://schemas.microsoft.com/office/drawing/2014/main" id="{88503A02-E201-41BC-83C1-0C0CBDEB14D2}"/>
            </a:ext>
          </a:extLst>
        </xdr:cNvPr>
        <xdr:cNvSpPr/>
      </xdr:nvSpPr>
      <xdr:spPr>
        <a:xfrm>
          <a:off x="3702050" y="1380262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14248</xdr:rowOff>
    </xdr:from>
    <xdr:ext cx="736600" cy="259045"/>
    <xdr:sp macro="" textlink="">
      <xdr:nvSpPr>
        <xdr:cNvPr id="200" name="テキスト ボックス 199">
          <a:extLst>
            <a:ext uri="{FF2B5EF4-FFF2-40B4-BE49-F238E27FC236}">
              <a16:creationId xmlns:a16="http://schemas.microsoft.com/office/drawing/2014/main" id="{E06AFBF1-B1E7-4EC6-8A17-B122ECE7B812}"/>
            </a:ext>
          </a:extLst>
        </xdr:cNvPr>
        <xdr:cNvSpPr txBox="1"/>
      </xdr:nvSpPr>
      <xdr:spPr>
        <a:xfrm>
          <a:off x="3409950" y="13882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28415</xdr:rowOff>
    </xdr:from>
    <xdr:to>
      <xdr:col>15</xdr:col>
      <xdr:colOff>82550</xdr:colOff>
      <xdr:row>82</xdr:row>
      <xdr:rowOff>137933</xdr:rowOff>
    </xdr:to>
    <xdr:cxnSp macro="">
      <xdr:nvCxnSpPr>
        <xdr:cNvPr id="201" name="直線コネクタ 200">
          <a:extLst>
            <a:ext uri="{FF2B5EF4-FFF2-40B4-BE49-F238E27FC236}">
              <a16:creationId xmlns:a16="http://schemas.microsoft.com/office/drawing/2014/main" id="{F3570F77-F3A1-4C79-AC34-4DBEDF268134}"/>
            </a:ext>
          </a:extLst>
        </xdr:cNvPr>
        <xdr:cNvCxnSpPr/>
      </xdr:nvCxnSpPr>
      <xdr:spPr>
        <a:xfrm>
          <a:off x="2127250" y="13566615"/>
          <a:ext cx="812800" cy="109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50146</xdr:rowOff>
    </xdr:from>
    <xdr:to>
      <xdr:col>15</xdr:col>
      <xdr:colOff>133350</xdr:colOff>
      <xdr:row>84</xdr:row>
      <xdr:rowOff>151746</xdr:rowOff>
    </xdr:to>
    <xdr:sp macro="" textlink="">
      <xdr:nvSpPr>
        <xdr:cNvPr id="202" name="フローチャート: 判断 201">
          <a:extLst>
            <a:ext uri="{FF2B5EF4-FFF2-40B4-BE49-F238E27FC236}">
              <a16:creationId xmlns:a16="http://schemas.microsoft.com/office/drawing/2014/main" id="{83D59067-44B2-45D2-802A-CD80E1BF3CFB}"/>
            </a:ext>
          </a:extLst>
        </xdr:cNvPr>
        <xdr:cNvSpPr/>
      </xdr:nvSpPr>
      <xdr:spPr>
        <a:xfrm>
          <a:off x="2889250" y="139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136523</xdr:rowOff>
    </xdr:from>
    <xdr:ext cx="762000" cy="259045"/>
    <xdr:sp macro="" textlink="">
      <xdr:nvSpPr>
        <xdr:cNvPr id="203" name="テキスト ボックス 202">
          <a:extLst>
            <a:ext uri="{FF2B5EF4-FFF2-40B4-BE49-F238E27FC236}">
              <a16:creationId xmlns:a16="http://schemas.microsoft.com/office/drawing/2014/main" id="{BA168EE2-B094-4AB4-BBFF-A07F8F8E800E}"/>
            </a:ext>
          </a:extLst>
        </xdr:cNvPr>
        <xdr:cNvSpPr txBox="1"/>
      </xdr:nvSpPr>
      <xdr:spPr>
        <a:xfrm>
          <a:off x="2597150" y="1400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132510</xdr:rowOff>
    </xdr:from>
    <xdr:to>
      <xdr:col>11</xdr:col>
      <xdr:colOff>31750</xdr:colOff>
      <xdr:row>82</xdr:row>
      <xdr:rowOff>28415</xdr:rowOff>
    </xdr:to>
    <xdr:cxnSp macro="">
      <xdr:nvCxnSpPr>
        <xdr:cNvPr id="204" name="直線コネクタ 203">
          <a:extLst>
            <a:ext uri="{FF2B5EF4-FFF2-40B4-BE49-F238E27FC236}">
              <a16:creationId xmlns:a16="http://schemas.microsoft.com/office/drawing/2014/main" id="{D2A65A87-28C3-4FB5-BD79-CC613C916496}"/>
            </a:ext>
          </a:extLst>
        </xdr:cNvPr>
        <xdr:cNvCxnSpPr/>
      </xdr:nvCxnSpPr>
      <xdr:spPr>
        <a:xfrm>
          <a:off x="1333500" y="13505610"/>
          <a:ext cx="793750" cy="6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119340</xdr:rowOff>
    </xdr:from>
    <xdr:to>
      <xdr:col>11</xdr:col>
      <xdr:colOff>82550</xdr:colOff>
      <xdr:row>84</xdr:row>
      <xdr:rowOff>49490</xdr:rowOff>
    </xdr:to>
    <xdr:sp macro="" textlink="">
      <xdr:nvSpPr>
        <xdr:cNvPr id="205" name="フローチャート: 判断 204">
          <a:extLst>
            <a:ext uri="{FF2B5EF4-FFF2-40B4-BE49-F238E27FC236}">
              <a16:creationId xmlns:a16="http://schemas.microsoft.com/office/drawing/2014/main" id="{EF4C3BA4-1C57-4D39-9292-7CBB1C853D2B}"/>
            </a:ext>
          </a:extLst>
        </xdr:cNvPr>
        <xdr:cNvSpPr/>
      </xdr:nvSpPr>
      <xdr:spPr>
        <a:xfrm>
          <a:off x="2095500" y="1382264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34267</xdr:rowOff>
    </xdr:from>
    <xdr:ext cx="762000" cy="259045"/>
    <xdr:sp macro="" textlink="">
      <xdr:nvSpPr>
        <xdr:cNvPr id="206" name="テキスト ボックス 205">
          <a:extLst>
            <a:ext uri="{FF2B5EF4-FFF2-40B4-BE49-F238E27FC236}">
              <a16:creationId xmlns:a16="http://schemas.microsoft.com/office/drawing/2014/main" id="{FD10267C-C361-46C1-93AE-9E99EA92D9B5}"/>
            </a:ext>
          </a:extLst>
        </xdr:cNvPr>
        <xdr:cNvSpPr txBox="1"/>
      </xdr:nvSpPr>
      <xdr:spPr>
        <a:xfrm>
          <a:off x="1784350" y="13902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53618</xdr:rowOff>
    </xdr:from>
    <xdr:to>
      <xdr:col>7</xdr:col>
      <xdr:colOff>31750</xdr:colOff>
      <xdr:row>83</xdr:row>
      <xdr:rowOff>155218</xdr:rowOff>
    </xdr:to>
    <xdr:sp macro="" textlink="">
      <xdr:nvSpPr>
        <xdr:cNvPr id="207" name="フローチャート: 判断 206">
          <a:extLst>
            <a:ext uri="{FF2B5EF4-FFF2-40B4-BE49-F238E27FC236}">
              <a16:creationId xmlns:a16="http://schemas.microsoft.com/office/drawing/2014/main" id="{82284013-C988-44A1-99FA-5827F4A5B59F}"/>
            </a:ext>
          </a:extLst>
        </xdr:cNvPr>
        <xdr:cNvSpPr/>
      </xdr:nvSpPr>
      <xdr:spPr>
        <a:xfrm>
          <a:off x="1282700" y="1375691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139995</xdr:rowOff>
    </xdr:from>
    <xdr:ext cx="762000" cy="259045"/>
    <xdr:sp macro="" textlink="">
      <xdr:nvSpPr>
        <xdr:cNvPr id="208" name="テキスト ボックス 207">
          <a:extLst>
            <a:ext uri="{FF2B5EF4-FFF2-40B4-BE49-F238E27FC236}">
              <a16:creationId xmlns:a16="http://schemas.microsoft.com/office/drawing/2014/main" id="{FBB06117-5644-45D1-A909-A04777B44139}"/>
            </a:ext>
          </a:extLst>
        </xdr:cNvPr>
        <xdr:cNvSpPr txBox="1"/>
      </xdr:nvSpPr>
      <xdr:spPr>
        <a:xfrm>
          <a:off x="971550" y="13843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5D7D8499-C596-4281-9FE9-665D8C28C6CE}"/>
            </a:ext>
          </a:extLst>
        </xdr:cNvPr>
        <xdr:cNvSpPr txBox="1"/>
      </xdr:nvSpPr>
      <xdr:spPr>
        <a:xfrm>
          <a:off x="4318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B8699D77-CF84-4D7E-9370-BBE46288B662}"/>
            </a:ext>
          </a:extLst>
        </xdr:cNvPr>
        <xdr:cNvSpPr txBox="1"/>
      </xdr:nvSpPr>
      <xdr:spPr>
        <a:xfrm>
          <a:off x="355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7CF1B4A0-655F-4BD9-ADB8-9E7F06F20512}"/>
            </a:ext>
          </a:extLst>
        </xdr:cNvPr>
        <xdr:cNvSpPr txBox="1"/>
      </xdr:nvSpPr>
      <xdr:spPr>
        <a:xfrm>
          <a:off x="27432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18B0825C-C2B2-458F-8F9A-2DA9772E9744}"/>
            </a:ext>
          </a:extLst>
        </xdr:cNvPr>
        <xdr:cNvSpPr txBox="1"/>
      </xdr:nvSpPr>
      <xdr:spPr>
        <a:xfrm>
          <a:off x="19304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2513D0B5-D852-4A9C-8692-927E84381159}"/>
            </a:ext>
          </a:extLst>
        </xdr:cNvPr>
        <xdr:cNvSpPr txBox="1"/>
      </xdr:nvSpPr>
      <xdr:spPr>
        <a:xfrm>
          <a:off x="11366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128476</xdr:rowOff>
    </xdr:from>
    <xdr:to>
      <xdr:col>23</xdr:col>
      <xdr:colOff>184150</xdr:colOff>
      <xdr:row>83</xdr:row>
      <xdr:rowOff>58626</xdr:rowOff>
    </xdr:to>
    <xdr:sp macro="" textlink="">
      <xdr:nvSpPr>
        <xdr:cNvPr id="214" name="楕円 213">
          <a:extLst>
            <a:ext uri="{FF2B5EF4-FFF2-40B4-BE49-F238E27FC236}">
              <a16:creationId xmlns:a16="http://schemas.microsoft.com/office/drawing/2014/main" id="{9D027455-2BD4-4BB5-A318-08FA7944AF42}"/>
            </a:ext>
          </a:extLst>
        </xdr:cNvPr>
        <xdr:cNvSpPr/>
      </xdr:nvSpPr>
      <xdr:spPr>
        <a:xfrm>
          <a:off x="4464050" y="1366667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145003</xdr:rowOff>
    </xdr:from>
    <xdr:ext cx="762000" cy="259045"/>
    <xdr:sp macro="" textlink="">
      <xdr:nvSpPr>
        <xdr:cNvPr id="215" name="人件費・物件費等の状況該当値テキスト">
          <a:extLst>
            <a:ext uri="{FF2B5EF4-FFF2-40B4-BE49-F238E27FC236}">
              <a16:creationId xmlns:a16="http://schemas.microsoft.com/office/drawing/2014/main" id="{B0271363-3347-4BC8-8DF2-5FCBBBD4DE34}"/>
            </a:ext>
          </a:extLst>
        </xdr:cNvPr>
        <xdr:cNvSpPr txBox="1"/>
      </xdr:nvSpPr>
      <xdr:spPr>
        <a:xfrm>
          <a:off x="4584700" y="13518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67619</xdr:rowOff>
    </xdr:from>
    <xdr:to>
      <xdr:col>19</xdr:col>
      <xdr:colOff>184150</xdr:colOff>
      <xdr:row>82</xdr:row>
      <xdr:rowOff>169219</xdr:rowOff>
    </xdr:to>
    <xdr:sp macro="" textlink="">
      <xdr:nvSpPr>
        <xdr:cNvPr id="216" name="楕円 215">
          <a:extLst>
            <a:ext uri="{FF2B5EF4-FFF2-40B4-BE49-F238E27FC236}">
              <a16:creationId xmlns:a16="http://schemas.microsoft.com/office/drawing/2014/main" id="{479659E9-781D-40B9-83FB-1C1824282B74}"/>
            </a:ext>
          </a:extLst>
        </xdr:cNvPr>
        <xdr:cNvSpPr/>
      </xdr:nvSpPr>
      <xdr:spPr>
        <a:xfrm>
          <a:off x="3702050" y="1360581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7946</xdr:rowOff>
    </xdr:from>
    <xdr:ext cx="736600" cy="259045"/>
    <xdr:sp macro="" textlink="">
      <xdr:nvSpPr>
        <xdr:cNvPr id="217" name="テキスト ボックス 216">
          <a:extLst>
            <a:ext uri="{FF2B5EF4-FFF2-40B4-BE49-F238E27FC236}">
              <a16:creationId xmlns:a16="http://schemas.microsoft.com/office/drawing/2014/main" id="{7F6C899D-1025-441D-9B28-50A6F74C0648}"/>
            </a:ext>
          </a:extLst>
        </xdr:cNvPr>
        <xdr:cNvSpPr txBox="1"/>
      </xdr:nvSpPr>
      <xdr:spPr>
        <a:xfrm>
          <a:off x="3409950" y="13381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87133</xdr:rowOff>
    </xdr:from>
    <xdr:to>
      <xdr:col>15</xdr:col>
      <xdr:colOff>133350</xdr:colOff>
      <xdr:row>83</xdr:row>
      <xdr:rowOff>17283</xdr:rowOff>
    </xdr:to>
    <xdr:sp macro="" textlink="">
      <xdr:nvSpPr>
        <xdr:cNvPr id="218" name="楕円 217">
          <a:extLst>
            <a:ext uri="{FF2B5EF4-FFF2-40B4-BE49-F238E27FC236}">
              <a16:creationId xmlns:a16="http://schemas.microsoft.com/office/drawing/2014/main" id="{2200B576-BA5C-40B2-AADE-19D6CD8EEB7E}"/>
            </a:ext>
          </a:extLst>
        </xdr:cNvPr>
        <xdr:cNvSpPr/>
      </xdr:nvSpPr>
      <xdr:spPr>
        <a:xfrm>
          <a:off x="2889250" y="1362533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27460</xdr:rowOff>
    </xdr:from>
    <xdr:ext cx="762000" cy="259045"/>
    <xdr:sp macro="" textlink="">
      <xdr:nvSpPr>
        <xdr:cNvPr id="219" name="テキスト ボックス 218">
          <a:extLst>
            <a:ext uri="{FF2B5EF4-FFF2-40B4-BE49-F238E27FC236}">
              <a16:creationId xmlns:a16="http://schemas.microsoft.com/office/drawing/2014/main" id="{177C4DFA-262F-49F3-A564-39826AB1D8A8}"/>
            </a:ext>
          </a:extLst>
        </xdr:cNvPr>
        <xdr:cNvSpPr txBox="1"/>
      </xdr:nvSpPr>
      <xdr:spPr>
        <a:xfrm>
          <a:off x="2597150" y="13400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149065</xdr:rowOff>
    </xdr:from>
    <xdr:to>
      <xdr:col>11</xdr:col>
      <xdr:colOff>82550</xdr:colOff>
      <xdr:row>82</xdr:row>
      <xdr:rowOff>79215</xdr:rowOff>
    </xdr:to>
    <xdr:sp macro="" textlink="">
      <xdr:nvSpPr>
        <xdr:cNvPr id="220" name="楕円 219">
          <a:extLst>
            <a:ext uri="{FF2B5EF4-FFF2-40B4-BE49-F238E27FC236}">
              <a16:creationId xmlns:a16="http://schemas.microsoft.com/office/drawing/2014/main" id="{3BA53F08-45B6-42FE-BF17-79FE120B8445}"/>
            </a:ext>
          </a:extLst>
        </xdr:cNvPr>
        <xdr:cNvSpPr/>
      </xdr:nvSpPr>
      <xdr:spPr>
        <a:xfrm>
          <a:off x="2095500" y="1352216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89392</xdr:rowOff>
    </xdr:from>
    <xdr:ext cx="762000" cy="259045"/>
    <xdr:sp macro="" textlink="">
      <xdr:nvSpPr>
        <xdr:cNvPr id="221" name="テキスト ボックス 220">
          <a:extLst>
            <a:ext uri="{FF2B5EF4-FFF2-40B4-BE49-F238E27FC236}">
              <a16:creationId xmlns:a16="http://schemas.microsoft.com/office/drawing/2014/main" id="{3A3307EB-CB4E-4171-B1FA-24FE972BDBD2}"/>
            </a:ext>
          </a:extLst>
        </xdr:cNvPr>
        <xdr:cNvSpPr txBox="1"/>
      </xdr:nvSpPr>
      <xdr:spPr>
        <a:xfrm>
          <a:off x="1784350" y="13297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81710</xdr:rowOff>
    </xdr:from>
    <xdr:to>
      <xdr:col>7</xdr:col>
      <xdr:colOff>31750</xdr:colOff>
      <xdr:row>82</xdr:row>
      <xdr:rowOff>11860</xdr:rowOff>
    </xdr:to>
    <xdr:sp macro="" textlink="">
      <xdr:nvSpPr>
        <xdr:cNvPr id="222" name="楕円 221">
          <a:extLst>
            <a:ext uri="{FF2B5EF4-FFF2-40B4-BE49-F238E27FC236}">
              <a16:creationId xmlns:a16="http://schemas.microsoft.com/office/drawing/2014/main" id="{1CAF6843-E19E-4086-936D-16E03361277D}"/>
            </a:ext>
          </a:extLst>
        </xdr:cNvPr>
        <xdr:cNvSpPr/>
      </xdr:nvSpPr>
      <xdr:spPr>
        <a:xfrm>
          <a:off x="1282700" y="1345481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22037</xdr:rowOff>
    </xdr:from>
    <xdr:ext cx="762000" cy="259045"/>
    <xdr:sp macro="" textlink="">
      <xdr:nvSpPr>
        <xdr:cNvPr id="223" name="テキスト ボックス 222">
          <a:extLst>
            <a:ext uri="{FF2B5EF4-FFF2-40B4-BE49-F238E27FC236}">
              <a16:creationId xmlns:a16="http://schemas.microsoft.com/office/drawing/2014/main" id="{743D7AB7-4BFA-4C95-8503-05BC0654730B}"/>
            </a:ext>
          </a:extLst>
        </xdr:cNvPr>
        <xdr:cNvSpPr txBox="1"/>
      </xdr:nvSpPr>
      <xdr:spPr>
        <a:xfrm>
          <a:off x="971550" y="1323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505CD3F2-9C7B-405D-8E47-4B7C3CB7703C}"/>
            </a:ext>
          </a:extLst>
        </xdr:cNvPr>
        <xdr:cNvSpPr/>
      </xdr:nvSpPr>
      <xdr:spPr>
        <a:xfrm>
          <a:off x="116649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F62AF603-153D-4034-A189-C72A971F9214}"/>
            </a:ext>
          </a:extLst>
        </xdr:cNvPr>
        <xdr:cNvSpPr txBox="1"/>
      </xdr:nvSpPr>
      <xdr:spPr>
        <a:xfrm>
          <a:off x="12412847" y="125222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6E87DDA8-BD2B-4DA5-BF12-515F71A259F6}"/>
            </a:ext>
          </a:extLst>
        </xdr:cNvPr>
        <xdr:cNvSpPr txBox="1"/>
      </xdr:nvSpPr>
      <xdr:spPr>
        <a:xfrm>
          <a:off x="14041255" y="124968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EB410112-60EC-44D3-A7C6-3FC99DDE17A1}"/>
            </a:ext>
          </a:extLst>
        </xdr:cNvPr>
        <xdr:cNvSpPr/>
      </xdr:nvSpPr>
      <xdr:spPr>
        <a:xfrm>
          <a:off x="16351250" y="124142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D8DC5CFD-C527-42FE-99CE-3D7576BDF8A2}"/>
            </a:ext>
          </a:extLst>
        </xdr:cNvPr>
        <xdr:cNvSpPr/>
      </xdr:nvSpPr>
      <xdr:spPr>
        <a:xfrm>
          <a:off x="16351250" y="125984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B9C50512-1086-49C3-ADA5-221CB1B8C954}"/>
            </a:ext>
          </a:extLst>
        </xdr:cNvPr>
        <xdr:cNvSpPr/>
      </xdr:nvSpPr>
      <xdr:spPr>
        <a:xfrm>
          <a:off x="1784985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A65E797D-9532-4EE9-8265-DAB3F19B2E1E}"/>
            </a:ext>
          </a:extLst>
        </xdr:cNvPr>
        <xdr:cNvSpPr/>
      </xdr:nvSpPr>
      <xdr:spPr>
        <a:xfrm>
          <a:off x="1784985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E2AF8FC7-9B14-4DF4-9BFF-AA8B02855EE4}"/>
            </a:ext>
          </a:extLst>
        </xdr:cNvPr>
        <xdr:cNvSpPr/>
      </xdr:nvSpPr>
      <xdr:spPr>
        <a:xfrm>
          <a:off x="1917700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86F7E4D0-81FD-41A2-B64B-B41CD58C0F35}"/>
            </a:ext>
          </a:extLst>
        </xdr:cNvPr>
        <xdr:cNvSpPr/>
      </xdr:nvSpPr>
      <xdr:spPr>
        <a:xfrm>
          <a:off x="1917700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D1BE4C2E-E904-414C-9B0E-8F6D5B646145}"/>
            </a:ext>
          </a:extLst>
        </xdr:cNvPr>
        <xdr:cNvSpPr/>
      </xdr:nvSpPr>
      <xdr:spPr>
        <a:xfrm>
          <a:off x="116649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E3D921F0-98B1-4A49-A559-90BEFD8301A0}"/>
            </a:ext>
          </a:extLst>
        </xdr:cNvPr>
        <xdr:cNvSpPr/>
      </xdr:nvSpPr>
      <xdr:spPr>
        <a:xfrm>
          <a:off x="164592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BC1CF77C-5549-404E-AA7D-997C8F2E5908}"/>
            </a:ext>
          </a:extLst>
        </xdr:cNvPr>
        <xdr:cNvSpPr/>
      </xdr:nvSpPr>
      <xdr:spPr>
        <a:xfrm>
          <a:off x="16459200" y="1290320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FB4B35AD-EE78-4878-8A30-96FBE134E231}"/>
            </a:ext>
          </a:extLst>
        </xdr:cNvPr>
        <xdr:cNvSpPr txBox="1"/>
      </xdr:nvSpPr>
      <xdr:spPr>
        <a:xfrm>
          <a:off x="16573500" y="13208000"/>
          <a:ext cx="525780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mn-lt"/>
              <a:ea typeface="+mn-ea"/>
              <a:cs typeface="+mn-cs"/>
            </a:rPr>
            <a:t>令和４年度</a:t>
          </a:r>
          <a:r>
            <a:rPr kumimoji="1" lang="ja-JP" altLang="en-US" sz="1100" b="0" i="0" u="none" strike="noStrike" kern="0" cap="none" spc="0" normalizeH="0" baseline="0" noProof="0">
              <a:ln>
                <a:noFill/>
              </a:ln>
              <a:solidFill>
                <a:prstClr val="black"/>
              </a:solidFill>
              <a:effectLst/>
              <a:uLnTx/>
              <a:uFillTx/>
              <a:latin typeface="+mn-lt"/>
              <a:ea typeface="+mn-ea"/>
              <a:cs typeface="+mn-cs"/>
            </a:rPr>
            <a:t>の</a:t>
          </a:r>
          <a:r>
            <a:rPr kumimoji="1" lang="ja-JP" altLang="ja-JP" sz="1100" b="0" i="0" u="none" strike="noStrike" kern="0" cap="none" spc="0" normalizeH="0" baseline="0" noProof="0">
              <a:ln>
                <a:noFill/>
              </a:ln>
              <a:solidFill>
                <a:prstClr val="black"/>
              </a:solidFill>
              <a:effectLst/>
              <a:uLnTx/>
              <a:uFillTx/>
              <a:latin typeface="+mn-lt"/>
              <a:ea typeface="+mn-ea"/>
              <a:cs typeface="+mn-cs"/>
            </a:rPr>
            <a:t>ラスパイレス指数は、</a:t>
          </a:r>
          <a:r>
            <a:rPr kumimoji="1" lang="ja-JP" altLang="en-US" sz="1100" b="0" i="0" u="none" strike="noStrike" kern="0" cap="none" spc="0" normalizeH="0" baseline="0" noProof="0">
              <a:ln>
                <a:noFill/>
              </a:ln>
              <a:solidFill>
                <a:prstClr val="black"/>
              </a:solidFill>
              <a:effectLst/>
              <a:uLnTx/>
              <a:uFillTx/>
              <a:latin typeface="+mn-lt"/>
              <a:ea typeface="+mn-ea"/>
              <a:cs typeface="+mn-cs"/>
            </a:rPr>
            <a:t>前年度比</a:t>
          </a:r>
          <a:r>
            <a:rPr kumimoji="1" lang="en-US" altLang="ja-JP" sz="1100" b="0" i="0" u="none" strike="noStrike" kern="0" cap="none" spc="0" normalizeH="0" baseline="0" noProof="0">
              <a:ln>
                <a:noFill/>
              </a:ln>
              <a:solidFill>
                <a:prstClr val="black"/>
              </a:solidFill>
              <a:effectLst/>
              <a:uLnTx/>
              <a:uFillTx/>
              <a:latin typeface="+mn-lt"/>
              <a:ea typeface="+mn-ea"/>
              <a:cs typeface="+mn-cs"/>
            </a:rPr>
            <a:t>0.3</a:t>
          </a:r>
          <a:r>
            <a:rPr kumimoji="1" lang="ja-JP" altLang="en-US" sz="1100" b="0" i="0" u="none" strike="noStrike" kern="0" cap="none" spc="0" normalizeH="0" baseline="0" noProof="0">
              <a:ln>
                <a:noFill/>
              </a:ln>
              <a:solidFill>
                <a:prstClr val="black"/>
              </a:solidFill>
              <a:effectLst/>
              <a:uLnTx/>
              <a:uFillTx/>
              <a:latin typeface="+mn-lt"/>
              <a:ea typeface="+mn-ea"/>
              <a:cs typeface="+mn-cs"/>
            </a:rPr>
            <a:t>ポイントの増となったものの、近年は減少傾向にある。</a:t>
          </a:r>
          <a:r>
            <a:rPr kumimoji="1" lang="ja-JP" altLang="ja-JP" sz="1100" b="0" i="0" u="none" strike="noStrike" kern="0" cap="none" spc="0" normalizeH="0" baseline="0" noProof="0">
              <a:ln>
                <a:noFill/>
              </a:ln>
              <a:solidFill>
                <a:prstClr val="black"/>
              </a:solidFill>
              <a:effectLst/>
              <a:uLnTx/>
              <a:uFillTx/>
              <a:latin typeface="+mn-lt"/>
              <a:ea typeface="+mn-ea"/>
              <a:cs typeface="+mn-cs"/>
            </a:rPr>
            <a:t>これまでの人件費削減の取り組みとしては、退職時の特別昇給の廃止、退職手当の引き下げ、特殊勤務手当、選挙時以外の管理職特別手当の廃止などの給与制度の見直しによって人件費の削減に努めている。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今後も、国家公務員給与水準や本市の財政状況を踏まえ、適正な給与制度の運営、定員管理の適正化とあわせて人件費の削減に努めていく。</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18487E58-B310-4641-B370-57351D00E8B0}"/>
            </a:ext>
          </a:extLst>
        </xdr:cNvPr>
        <xdr:cNvCxnSpPr/>
      </xdr:nvCxnSpPr>
      <xdr:spPr>
        <a:xfrm>
          <a:off x="116649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9B26A2E3-0118-4567-A562-493EFB62181E}"/>
            </a:ext>
          </a:extLst>
        </xdr:cNvPr>
        <xdr:cNvSpPr txBox="1"/>
      </xdr:nvSpPr>
      <xdr:spPr>
        <a:xfrm>
          <a:off x="1097915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9" name="直線コネクタ 238">
          <a:extLst>
            <a:ext uri="{FF2B5EF4-FFF2-40B4-BE49-F238E27FC236}">
              <a16:creationId xmlns:a16="http://schemas.microsoft.com/office/drawing/2014/main" id="{5456407E-7820-4FF4-9F82-D7409FC02199}"/>
            </a:ext>
          </a:extLst>
        </xdr:cNvPr>
        <xdr:cNvCxnSpPr/>
      </xdr:nvCxnSpPr>
      <xdr:spPr>
        <a:xfrm>
          <a:off x="11664950" y="1493837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40" name="テキスト ボックス 239">
          <a:extLst>
            <a:ext uri="{FF2B5EF4-FFF2-40B4-BE49-F238E27FC236}">
              <a16:creationId xmlns:a16="http://schemas.microsoft.com/office/drawing/2014/main" id="{46E25E7C-2867-4789-910C-A57708E3B11C}"/>
            </a:ext>
          </a:extLst>
        </xdr:cNvPr>
        <xdr:cNvSpPr txBox="1"/>
      </xdr:nvSpPr>
      <xdr:spPr>
        <a:xfrm>
          <a:off x="10979150" y="14802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a:extLst>
            <a:ext uri="{FF2B5EF4-FFF2-40B4-BE49-F238E27FC236}">
              <a16:creationId xmlns:a16="http://schemas.microsoft.com/office/drawing/2014/main" id="{F3DAD197-2EB1-4B93-A90A-20EA35BAB779}"/>
            </a:ext>
          </a:extLst>
        </xdr:cNvPr>
        <xdr:cNvCxnSpPr/>
      </xdr:nvCxnSpPr>
      <xdr:spPr>
        <a:xfrm>
          <a:off x="11664950" y="146494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a:extLst>
            <a:ext uri="{FF2B5EF4-FFF2-40B4-BE49-F238E27FC236}">
              <a16:creationId xmlns:a16="http://schemas.microsoft.com/office/drawing/2014/main" id="{98F45050-4BF6-477B-A88E-05016801939F}"/>
            </a:ext>
          </a:extLst>
        </xdr:cNvPr>
        <xdr:cNvSpPr txBox="1"/>
      </xdr:nvSpPr>
      <xdr:spPr>
        <a:xfrm>
          <a:off x="10979150" y="1451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3" name="直線コネクタ 242">
          <a:extLst>
            <a:ext uri="{FF2B5EF4-FFF2-40B4-BE49-F238E27FC236}">
              <a16:creationId xmlns:a16="http://schemas.microsoft.com/office/drawing/2014/main" id="{E43786DB-943C-462F-B4AC-AFEF875820DA}"/>
            </a:ext>
          </a:extLst>
        </xdr:cNvPr>
        <xdr:cNvCxnSpPr/>
      </xdr:nvCxnSpPr>
      <xdr:spPr>
        <a:xfrm>
          <a:off x="11664950" y="1436052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4" name="テキスト ボックス 243">
          <a:extLst>
            <a:ext uri="{FF2B5EF4-FFF2-40B4-BE49-F238E27FC236}">
              <a16:creationId xmlns:a16="http://schemas.microsoft.com/office/drawing/2014/main" id="{103AE66A-246B-4793-93EA-B64E3A306D57}"/>
            </a:ext>
          </a:extLst>
        </xdr:cNvPr>
        <xdr:cNvSpPr txBox="1"/>
      </xdr:nvSpPr>
      <xdr:spPr>
        <a:xfrm>
          <a:off x="10979150" y="1421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a:extLst>
            <a:ext uri="{FF2B5EF4-FFF2-40B4-BE49-F238E27FC236}">
              <a16:creationId xmlns:a16="http://schemas.microsoft.com/office/drawing/2014/main" id="{D5AAB2E5-0499-4670-B384-B660CCA0D1DC}"/>
            </a:ext>
          </a:extLst>
        </xdr:cNvPr>
        <xdr:cNvCxnSpPr/>
      </xdr:nvCxnSpPr>
      <xdr:spPr>
        <a:xfrm>
          <a:off x="11664950" y="14065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a:extLst>
            <a:ext uri="{FF2B5EF4-FFF2-40B4-BE49-F238E27FC236}">
              <a16:creationId xmlns:a16="http://schemas.microsoft.com/office/drawing/2014/main" id="{1550F993-9648-4AE6-A3A7-81841B379C2F}"/>
            </a:ext>
          </a:extLst>
        </xdr:cNvPr>
        <xdr:cNvSpPr txBox="1"/>
      </xdr:nvSpPr>
      <xdr:spPr>
        <a:xfrm>
          <a:off x="1097915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7" name="直線コネクタ 246">
          <a:extLst>
            <a:ext uri="{FF2B5EF4-FFF2-40B4-BE49-F238E27FC236}">
              <a16:creationId xmlns:a16="http://schemas.microsoft.com/office/drawing/2014/main" id="{95328AD7-1A8D-432A-BE50-351E4BA7CC3D}"/>
            </a:ext>
          </a:extLst>
        </xdr:cNvPr>
        <xdr:cNvCxnSpPr/>
      </xdr:nvCxnSpPr>
      <xdr:spPr>
        <a:xfrm>
          <a:off x="11664950" y="1377632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8" name="テキスト ボックス 247">
          <a:extLst>
            <a:ext uri="{FF2B5EF4-FFF2-40B4-BE49-F238E27FC236}">
              <a16:creationId xmlns:a16="http://schemas.microsoft.com/office/drawing/2014/main" id="{EC7BCBA0-63A5-418E-B1EC-F34D6F16F032}"/>
            </a:ext>
          </a:extLst>
        </xdr:cNvPr>
        <xdr:cNvSpPr txBox="1"/>
      </xdr:nvSpPr>
      <xdr:spPr>
        <a:xfrm>
          <a:off x="10979150" y="13640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9" name="直線コネクタ 248">
          <a:extLst>
            <a:ext uri="{FF2B5EF4-FFF2-40B4-BE49-F238E27FC236}">
              <a16:creationId xmlns:a16="http://schemas.microsoft.com/office/drawing/2014/main" id="{60519CD1-1A5A-4CC9-B82E-B6B61235A1B7}"/>
            </a:ext>
          </a:extLst>
        </xdr:cNvPr>
        <xdr:cNvCxnSpPr/>
      </xdr:nvCxnSpPr>
      <xdr:spPr>
        <a:xfrm>
          <a:off x="11664950" y="134874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50" name="テキスト ボックス 249">
          <a:extLst>
            <a:ext uri="{FF2B5EF4-FFF2-40B4-BE49-F238E27FC236}">
              <a16:creationId xmlns:a16="http://schemas.microsoft.com/office/drawing/2014/main" id="{1D4EEAF0-50CE-4F15-81B1-61B6391AC667}"/>
            </a:ext>
          </a:extLst>
        </xdr:cNvPr>
        <xdr:cNvSpPr txBox="1"/>
      </xdr:nvSpPr>
      <xdr:spPr>
        <a:xfrm>
          <a:off x="10979150" y="1335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1" name="直線コネクタ 250">
          <a:extLst>
            <a:ext uri="{FF2B5EF4-FFF2-40B4-BE49-F238E27FC236}">
              <a16:creationId xmlns:a16="http://schemas.microsoft.com/office/drawing/2014/main" id="{77A1569F-6574-43A0-B3F4-0FDEBC2F4B88}"/>
            </a:ext>
          </a:extLst>
        </xdr:cNvPr>
        <xdr:cNvCxnSpPr/>
      </xdr:nvCxnSpPr>
      <xdr:spPr>
        <a:xfrm>
          <a:off x="11664950" y="1319847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2" name="テキスト ボックス 251">
          <a:extLst>
            <a:ext uri="{FF2B5EF4-FFF2-40B4-BE49-F238E27FC236}">
              <a16:creationId xmlns:a16="http://schemas.microsoft.com/office/drawing/2014/main" id="{8E62FB96-0A17-42A4-B975-9AE37F4FEE30}"/>
            </a:ext>
          </a:extLst>
        </xdr:cNvPr>
        <xdr:cNvSpPr txBox="1"/>
      </xdr:nvSpPr>
      <xdr:spPr>
        <a:xfrm>
          <a:off x="10979150" y="1305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B1251387-F95A-4BEA-AE15-D5859F23D48E}"/>
            </a:ext>
          </a:extLst>
        </xdr:cNvPr>
        <xdr:cNvCxnSpPr/>
      </xdr:nvCxnSpPr>
      <xdr:spPr>
        <a:xfrm>
          <a:off x="116649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1F3FEDFD-462E-4D66-AEF4-103419E965D6}"/>
            </a:ext>
          </a:extLst>
        </xdr:cNvPr>
        <xdr:cNvSpPr txBox="1"/>
      </xdr:nvSpPr>
      <xdr:spPr>
        <a:xfrm>
          <a:off x="10979150" y="1276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CF6DD0C1-7109-495F-B463-2BCAF8FF9232}"/>
            </a:ext>
          </a:extLst>
        </xdr:cNvPr>
        <xdr:cNvSpPr/>
      </xdr:nvSpPr>
      <xdr:spPr>
        <a:xfrm>
          <a:off x="116649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69850</xdr:rowOff>
    </xdr:to>
    <xdr:cxnSp macro="">
      <xdr:nvCxnSpPr>
        <xdr:cNvPr id="256" name="直線コネクタ 255">
          <a:extLst>
            <a:ext uri="{FF2B5EF4-FFF2-40B4-BE49-F238E27FC236}">
              <a16:creationId xmlns:a16="http://schemas.microsoft.com/office/drawing/2014/main" id="{CF796EA6-B320-429F-8359-EB76AB92D7A1}"/>
            </a:ext>
          </a:extLst>
        </xdr:cNvPr>
        <xdr:cNvCxnSpPr/>
      </xdr:nvCxnSpPr>
      <xdr:spPr>
        <a:xfrm flipV="1">
          <a:off x="15474950" y="13373100"/>
          <a:ext cx="0" cy="13906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7" name="給与水準   （国との比較）最小値テキスト">
          <a:extLst>
            <a:ext uri="{FF2B5EF4-FFF2-40B4-BE49-F238E27FC236}">
              <a16:creationId xmlns:a16="http://schemas.microsoft.com/office/drawing/2014/main" id="{BC73B334-EF89-4D12-B645-5FD8A32163D4}"/>
            </a:ext>
          </a:extLst>
        </xdr:cNvPr>
        <xdr:cNvSpPr txBox="1"/>
      </xdr:nvSpPr>
      <xdr:spPr>
        <a:xfrm>
          <a:off x="15563850" y="1473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a:extLst>
            <a:ext uri="{FF2B5EF4-FFF2-40B4-BE49-F238E27FC236}">
              <a16:creationId xmlns:a16="http://schemas.microsoft.com/office/drawing/2014/main" id="{075EAF1D-136C-4AC9-A881-B101485847D9}"/>
            </a:ext>
          </a:extLst>
        </xdr:cNvPr>
        <xdr:cNvCxnSpPr/>
      </xdr:nvCxnSpPr>
      <xdr:spPr>
        <a:xfrm>
          <a:off x="15405100" y="147637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9" name="給与水準   （国との比較）最大値テキスト">
          <a:extLst>
            <a:ext uri="{FF2B5EF4-FFF2-40B4-BE49-F238E27FC236}">
              <a16:creationId xmlns:a16="http://schemas.microsoft.com/office/drawing/2014/main" id="{9F9C651C-17FC-42BF-A7EA-15B9B9C9FFAC}"/>
            </a:ext>
          </a:extLst>
        </xdr:cNvPr>
        <xdr:cNvSpPr txBox="1"/>
      </xdr:nvSpPr>
      <xdr:spPr>
        <a:xfrm>
          <a:off x="15563850" y="1312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60" name="直線コネクタ 259">
          <a:extLst>
            <a:ext uri="{FF2B5EF4-FFF2-40B4-BE49-F238E27FC236}">
              <a16:creationId xmlns:a16="http://schemas.microsoft.com/office/drawing/2014/main" id="{4C3BDFA7-3DE0-48D2-B8CF-9A7DD59E0F98}"/>
            </a:ext>
          </a:extLst>
        </xdr:cNvPr>
        <xdr:cNvCxnSpPr/>
      </xdr:nvCxnSpPr>
      <xdr:spPr>
        <a:xfrm>
          <a:off x="15405100" y="133731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16669</xdr:rowOff>
    </xdr:from>
    <xdr:to>
      <xdr:col>81</xdr:col>
      <xdr:colOff>44450</xdr:colOff>
      <xdr:row>85</xdr:row>
      <xdr:rowOff>61913</xdr:rowOff>
    </xdr:to>
    <xdr:cxnSp macro="">
      <xdr:nvCxnSpPr>
        <xdr:cNvPr id="261" name="直線コネクタ 260">
          <a:extLst>
            <a:ext uri="{FF2B5EF4-FFF2-40B4-BE49-F238E27FC236}">
              <a16:creationId xmlns:a16="http://schemas.microsoft.com/office/drawing/2014/main" id="{1F017854-500E-4611-A8CD-FF108FA4DB63}"/>
            </a:ext>
          </a:extLst>
        </xdr:cNvPr>
        <xdr:cNvCxnSpPr/>
      </xdr:nvCxnSpPr>
      <xdr:spPr>
        <a:xfrm>
          <a:off x="14712950" y="14050169"/>
          <a:ext cx="762000" cy="4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93521</xdr:rowOff>
    </xdr:from>
    <xdr:ext cx="762000" cy="259045"/>
    <xdr:sp macro="" textlink="">
      <xdr:nvSpPr>
        <xdr:cNvPr id="262" name="給与水準   （国との比較）平均値テキスト">
          <a:extLst>
            <a:ext uri="{FF2B5EF4-FFF2-40B4-BE49-F238E27FC236}">
              <a16:creationId xmlns:a16="http://schemas.microsoft.com/office/drawing/2014/main" id="{B63C5691-6C0A-46D8-834A-CF0FC239CEC0}"/>
            </a:ext>
          </a:extLst>
        </xdr:cNvPr>
        <xdr:cNvSpPr txBox="1"/>
      </xdr:nvSpPr>
      <xdr:spPr>
        <a:xfrm>
          <a:off x="15563850" y="137968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76994</xdr:rowOff>
    </xdr:from>
    <xdr:to>
      <xdr:col>81</xdr:col>
      <xdr:colOff>95250</xdr:colOff>
      <xdr:row>85</xdr:row>
      <xdr:rowOff>7144</xdr:rowOff>
    </xdr:to>
    <xdr:sp macro="" textlink="">
      <xdr:nvSpPr>
        <xdr:cNvPr id="263" name="フローチャート: 判断 262">
          <a:extLst>
            <a:ext uri="{FF2B5EF4-FFF2-40B4-BE49-F238E27FC236}">
              <a16:creationId xmlns:a16="http://schemas.microsoft.com/office/drawing/2014/main" id="{6E7B0FC5-4E70-4632-A041-7C6B886BBCE4}"/>
            </a:ext>
          </a:extLst>
        </xdr:cNvPr>
        <xdr:cNvSpPr/>
      </xdr:nvSpPr>
      <xdr:spPr>
        <a:xfrm>
          <a:off x="15430500" y="1394539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16669</xdr:rowOff>
    </xdr:from>
    <xdr:to>
      <xdr:col>77</xdr:col>
      <xdr:colOff>44450</xdr:colOff>
      <xdr:row>85</xdr:row>
      <xdr:rowOff>92075</xdr:rowOff>
    </xdr:to>
    <xdr:cxnSp macro="">
      <xdr:nvCxnSpPr>
        <xdr:cNvPr id="264" name="直線コネクタ 263">
          <a:extLst>
            <a:ext uri="{FF2B5EF4-FFF2-40B4-BE49-F238E27FC236}">
              <a16:creationId xmlns:a16="http://schemas.microsoft.com/office/drawing/2014/main" id="{FBCA5DB3-C152-4B79-8C09-0A01AC8E1D10}"/>
            </a:ext>
          </a:extLst>
        </xdr:cNvPr>
        <xdr:cNvCxnSpPr/>
      </xdr:nvCxnSpPr>
      <xdr:spPr>
        <a:xfrm flipV="1">
          <a:off x="13906500" y="14050169"/>
          <a:ext cx="806450" cy="75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76994</xdr:rowOff>
    </xdr:from>
    <xdr:to>
      <xdr:col>77</xdr:col>
      <xdr:colOff>95250</xdr:colOff>
      <xdr:row>85</xdr:row>
      <xdr:rowOff>7144</xdr:rowOff>
    </xdr:to>
    <xdr:sp macro="" textlink="">
      <xdr:nvSpPr>
        <xdr:cNvPr id="265" name="フローチャート: 判断 264">
          <a:extLst>
            <a:ext uri="{FF2B5EF4-FFF2-40B4-BE49-F238E27FC236}">
              <a16:creationId xmlns:a16="http://schemas.microsoft.com/office/drawing/2014/main" id="{E02C69EF-432B-47FC-A5DA-B90BB1CDAA2F}"/>
            </a:ext>
          </a:extLst>
        </xdr:cNvPr>
        <xdr:cNvSpPr/>
      </xdr:nvSpPr>
      <xdr:spPr>
        <a:xfrm>
          <a:off x="14668500" y="1394539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17321</xdr:rowOff>
    </xdr:from>
    <xdr:ext cx="736600" cy="259045"/>
    <xdr:sp macro="" textlink="">
      <xdr:nvSpPr>
        <xdr:cNvPr id="266" name="テキスト ボックス 265">
          <a:extLst>
            <a:ext uri="{FF2B5EF4-FFF2-40B4-BE49-F238E27FC236}">
              <a16:creationId xmlns:a16="http://schemas.microsoft.com/office/drawing/2014/main" id="{13EEA715-68B1-4E02-91F9-0AC10965B17A}"/>
            </a:ext>
          </a:extLst>
        </xdr:cNvPr>
        <xdr:cNvSpPr txBox="1"/>
      </xdr:nvSpPr>
      <xdr:spPr>
        <a:xfrm>
          <a:off x="14370050" y="13720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92075</xdr:rowOff>
    </xdr:from>
    <xdr:to>
      <xdr:col>72</xdr:col>
      <xdr:colOff>203200</xdr:colOff>
      <xdr:row>85</xdr:row>
      <xdr:rowOff>167481</xdr:rowOff>
    </xdr:to>
    <xdr:cxnSp macro="">
      <xdr:nvCxnSpPr>
        <xdr:cNvPr id="267" name="直線コネクタ 266">
          <a:extLst>
            <a:ext uri="{FF2B5EF4-FFF2-40B4-BE49-F238E27FC236}">
              <a16:creationId xmlns:a16="http://schemas.microsoft.com/office/drawing/2014/main" id="{BF2ED57D-B47D-4B2B-A50D-104E35158867}"/>
            </a:ext>
          </a:extLst>
        </xdr:cNvPr>
        <xdr:cNvCxnSpPr/>
      </xdr:nvCxnSpPr>
      <xdr:spPr>
        <a:xfrm flipV="1">
          <a:off x="13106400" y="14125575"/>
          <a:ext cx="800100" cy="75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46831</xdr:rowOff>
    </xdr:from>
    <xdr:to>
      <xdr:col>73</xdr:col>
      <xdr:colOff>44450</xdr:colOff>
      <xdr:row>84</xdr:row>
      <xdr:rowOff>148431</xdr:rowOff>
    </xdr:to>
    <xdr:sp macro="" textlink="">
      <xdr:nvSpPr>
        <xdr:cNvPr id="268" name="フローチャート: 判断 267">
          <a:extLst>
            <a:ext uri="{FF2B5EF4-FFF2-40B4-BE49-F238E27FC236}">
              <a16:creationId xmlns:a16="http://schemas.microsoft.com/office/drawing/2014/main" id="{D88504CF-9169-43C3-B5F6-365549D925F9}"/>
            </a:ext>
          </a:extLst>
        </xdr:cNvPr>
        <xdr:cNvSpPr/>
      </xdr:nvSpPr>
      <xdr:spPr>
        <a:xfrm>
          <a:off x="13868400" y="1391523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158608</xdr:rowOff>
    </xdr:from>
    <xdr:ext cx="762000" cy="259045"/>
    <xdr:sp macro="" textlink="">
      <xdr:nvSpPr>
        <xdr:cNvPr id="269" name="テキスト ボックス 268">
          <a:extLst>
            <a:ext uri="{FF2B5EF4-FFF2-40B4-BE49-F238E27FC236}">
              <a16:creationId xmlns:a16="http://schemas.microsoft.com/office/drawing/2014/main" id="{ADADAA1C-0B02-41EB-BA6E-E1210B76C9CD}"/>
            </a:ext>
          </a:extLst>
        </xdr:cNvPr>
        <xdr:cNvSpPr txBox="1"/>
      </xdr:nvSpPr>
      <xdr:spPr>
        <a:xfrm>
          <a:off x="13557250" y="13696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167481</xdr:rowOff>
    </xdr:from>
    <xdr:to>
      <xdr:col>68</xdr:col>
      <xdr:colOff>152400</xdr:colOff>
      <xdr:row>86</xdr:row>
      <xdr:rowOff>26194</xdr:rowOff>
    </xdr:to>
    <xdr:cxnSp macro="">
      <xdr:nvCxnSpPr>
        <xdr:cNvPr id="270" name="直線コネクタ 269">
          <a:extLst>
            <a:ext uri="{FF2B5EF4-FFF2-40B4-BE49-F238E27FC236}">
              <a16:creationId xmlns:a16="http://schemas.microsoft.com/office/drawing/2014/main" id="{7D62B5B1-1A91-4100-A1C5-F7789792CD7B}"/>
            </a:ext>
          </a:extLst>
        </xdr:cNvPr>
        <xdr:cNvCxnSpPr/>
      </xdr:nvCxnSpPr>
      <xdr:spPr>
        <a:xfrm flipV="1">
          <a:off x="12293600" y="14200981"/>
          <a:ext cx="812800" cy="23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61913</xdr:rowOff>
    </xdr:from>
    <xdr:to>
      <xdr:col>68</xdr:col>
      <xdr:colOff>203200</xdr:colOff>
      <xdr:row>84</xdr:row>
      <xdr:rowOff>163513</xdr:rowOff>
    </xdr:to>
    <xdr:sp macro="" textlink="">
      <xdr:nvSpPr>
        <xdr:cNvPr id="271" name="フローチャート: 判断 270">
          <a:extLst>
            <a:ext uri="{FF2B5EF4-FFF2-40B4-BE49-F238E27FC236}">
              <a16:creationId xmlns:a16="http://schemas.microsoft.com/office/drawing/2014/main" id="{B40F0E97-8B1F-40EB-913F-2B2702505575}"/>
            </a:ext>
          </a:extLst>
        </xdr:cNvPr>
        <xdr:cNvSpPr/>
      </xdr:nvSpPr>
      <xdr:spPr>
        <a:xfrm>
          <a:off x="13055600" y="13930313"/>
          <a:ext cx="889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2240</xdr:rowOff>
    </xdr:from>
    <xdr:ext cx="762000" cy="259045"/>
    <xdr:sp macro="" textlink="">
      <xdr:nvSpPr>
        <xdr:cNvPr id="272" name="テキスト ボックス 271">
          <a:extLst>
            <a:ext uri="{FF2B5EF4-FFF2-40B4-BE49-F238E27FC236}">
              <a16:creationId xmlns:a16="http://schemas.microsoft.com/office/drawing/2014/main" id="{5B153092-331B-4E90-8596-29B9A961E768}"/>
            </a:ext>
          </a:extLst>
        </xdr:cNvPr>
        <xdr:cNvSpPr txBox="1"/>
      </xdr:nvSpPr>
      <xdr:spPr>
        <a:xfrm>
          <a:off x="12763500" y="1370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92075</xdr:rowOff>
    </xdr:from>
    <xdr:to>
      <xdr:col>64</xdr:col>
      <xdr:colOff>152400</xdr:colOff>
      <xdr:row>85</xdr:row>
      <xdr:rowOff>22225</xdr:rowOff>
    </xdr:to>
    <xdr:sp macro="" textlink="">
      <xdr:nvSpPr>
        <xdr:cNvPr id="273" name="フローチャート: 判断 272">
          <a:extLst>
            <a:ext uri="{FF2B5EF4-FFF2-40B4-BE49-F238E27FC236}">
              <a16:creationId xmlns:a16="http://schemas.microsoft.com/office/drawing/2014/main" id="{656E1BBA-4B44-463F-B30E-5477D7CB8EB9}"/>
            </a:ext>
          </a:extLst>
        </xdr:cNvPr>
        <xdr:cNvSpPr/>
      </xdr:nvSpPr>
      <xdr:spPr>
        <a:xfrm>
          <a:off x="12242800" y="139604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32402</xdr:rowOff>
    </xdr:from>
    <xdr:ext cx="762000" cy="259045"/>
    <xdr:sp macro="" textlink="">
      <xdr:nvSpPr>
        <xdr:cNvPr id="274" name="テキスト ボックス 273">
          <a:extLst>
            <a:ext uri="{FF2B5EF4-FFF2-40B4-BE49-F238E27FC236}">
              <a16:creationId xmlns:a16="http://schemas.microsoft.com/office/drawing/2014/main" id="{DDA162D1-33A5-4DB4-A6A3-636C750B976A}"/>
            </a:ext>
          </a:extLst>
        </xdr:cNvPr>
        <xdr:cNvSpPr txBox="1"/>
      </xdr:nvSpPr>
      <xdr:spPr>
        <a:xfrm>
          <a:off x="11950700" y="13735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3CD1775-C420-4F5C-842E-A4003E39ABDD}"/>
            </a:ext>
          </a:extLst>
        </xdr:cNvPr>
        <xdr:cNvSpPr txBox="1"/>
      </xdr:nvSpPr>
      <xdr:spPr>
        <a:xfrm>
          <a:off x="15278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BBEAB839-BF95-4F87-AE42-99390E0DF626}"/>
            </a:ext>
          </a:extLst>
        </xdr:cNvPr>
        <xdr:cNvSpPr txBox="1"/>
      </xdr:nvSpPr>
      <xdr:spPr>
        <a:xfrm>
          <a:off x="14516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39336BCF-CA5A-4495-9CC5-0494045EA0EA}"/>
            </a:ext>
          </a:extLst>
        </xdr:cNvPr>
        <xdr:cNvSpPr txBox="1"/>
      </xdr:nvSpPr>
      <xdr:spPr>
        <a:xfrm>
          <a:off x="1371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FFA57DD8-97E3-47D2-B869-CBECE9B2BD71}"/>
            </a:ext>
          </a:extLst>
        </xdr:cNvPr>
        <xdr:cNvSpPr txBox="1"/>
      </xdr:nvSpPr>
      <xdr:spPr>
        <a:xfrm>
          <a:off x="129095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DFBE474A-F8E7-4CE5-97AB-EDBC11C64445}"/>
            </a:ext>
          </a:extLst>
        </xdr:cNvPr>
        <xdr:cNvSpPr txBox="1"/>
      </xdr:nvSpPr>
      <xdr:spPr>
        <a:xfrm>
          <a:off x="120967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11113</xdr:rowOff>
    </xdr:from>
    <xdr:to>
      <xdr:col>81</xdr:col>
      <xdr:colOff>95250</xdr:colOff>
      <xdr:row>85</xdr:row>
      <xdr:rowOff>112713</xdr:rowOff>
    </xdr:to>
    <xdr:sp macro="" textlink="">
      <xdr:nvSpPr>
        <xdr:cNvPr id="280" name="楕円 279">
          <a:extLst>
            <a:ext uri="{FF2B5EF4-FFF2-40B4-BE49-F238E27FC236}">
              <a16:creationId xmlns:a16="http://schemas.microsoft.com/office/drawing/2014/main" id="{58C00CD4-3E40-4897-8198-115FC5DAF4B2}"/>
            </a:ext>
          </a:extLst>
        </xdr:cNvPr>
        <xdr:cNvSpPr/>
      </xdr:nvSpPr>
      <xdr:spPr>
        <a:xfrm>
          <a:off x="15430500" y="14044613"/>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154640</xdr:rowOff>
    </xdr:from>
    <xdr:ext cx="762000" cy="259045"/>
    <xdr:sp macro="" textlink="">
      <xdr:nvSpPr>
        <xdr:cNvPr id="281" name="給与水準   （国との比較）該当値テキスト">
          <a:extLst>
            <a:ext uri="{FF2B5EF4-FFF2-40B4-BE49-F238E27FC236}">
              <a16:creationId xmlns:a16="http://schemas.microsoft.com/office/drawing/2014/main" id="{DC5F0E76-229E-42D4-8C97-0FCE9652E9B1}"/>
            </a:ext>
          </a:extLst>
        </xdr:cNvPr>
        <xdr:cNvSpPr txBox="1"/>
      </xdr:nvSpPr>
      <xdr:spPr>
        <a:xfrm>
          <a:off x="15563850" y="14023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137319</xdr:rowOff>
    </xdr:from>
    <xdr:to>
      <xdr:col>77</xdr:col>
      <xdr:colOff>95250</xdr:colOff>
      <xdr:row>85</xdr:row>
      <xdr:rowOff>67469</xdr:rowOff>
    </xdr:to>
    <xdr:sp macro="" textlink="">
      <xdr:nvSpPr>
        <xdr:cNvPr id="282" name="楕円 281">
          <a:extLst>
            <a:ext uri="{FF2B5EF4-FFF2-40B4-BE49-F238E27FC236}">
              <a16:creationId xmlns:a16="http://schemas.microsoft.com/office/drawing/2014/main" id="{9026DD04-E7FE-40D7-86BF-92605837857E}"/>
            </a:ext>
          </a:extLst>
        </xdr:cNvPr>
        <xdr:cNvSpPr/>
      </xdr:nvSpPr>
      <xdr:spPr>
        <a:xfrm>
          <a:off x="14668500" y="1400571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52246</xdr:rowOff>
    </xdr:from>
    <xdr:ext cx="736600" cy="259045"/>
    <xdr:sp macro="" textlink="">
      <xdr:nvSpPr>
        <xdr:cNvPr id="283" name="テキスト ボックス 282">
          <a:extLst>
            <a:ext uri="{FF2B5EF4-FFF2-40B4-BE49-F238E27FC236}">
              <a16:creationId xmlns:a16="http://schemas.microsoft.com/office/drawing/2014/main" id="{5C7904F1-2A17-4444-83F4-75569C7246F6}"/>
            </a:ext>
          </a:extLst>
        </xdr:cNvPr>
        <xdr:cNvSpPr txBox="1"/>
      </xdr:nvSpPr>
      <xdr:spPr>
        <a:xfrm>
          <a:off x="14370050" y="14085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41275</xdr:rowOff>
    </xdr:from>
    <xdr:to>
      <xdr:col>73</xdr:col>
      <xdr:colOff>44450</xdr:colOff>
      <xdr:row>85</xdr:row>
      <xdr:rowOff>142875</xdr:rowOff>
    </xdr:to>
    <xdr:sp macro="" textlink="">
      <xdr:nvSpPr>
        <xdr:cNvPr id="284" name="楕円 283">
          <a:extLst>
            <a:ext uri="{FF2B5EF4-FFF2-40B4-BE49-F238E27FC236}">
              <a16:creationId xmlns:a16="http://schemas.microsoft.com/office/drawing/2014/main" id="{A8769890-5286-45A3-BFBA-37EC5E525CB8}"/>
            </a:ext>
          </a:extLst>
        </xdr:cNvPr>
        <xdr:cNvSpPr/>
      </xdr:nvSpPr>
      <xdr:spPr>
        <a:xfrm>
          <a:off x="13868400" y="1407477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127652</xdr:rowOff>
    </xdr:from>
    <xdr:ext cx="762000" cy="259045"/>
    <xdr:sp macro="" textlink="">
      <xdr:nvSpPr>
        <xdr:cNvPr id="285" name="テキスト ボックス 284">
          <a:extLst>
            <a:ext uri="{FF2B5EF4-FFF2-40B4-BE49-F238E27FC236}">
              <a16:creationId xmlns:a16="http://schemas.microsoft.com/office/drawing/2014/main" id="{EFDB58A6-E88A-4DB1-995F-90B1C0912970}"/>
            </a:ext>
          </a:extLst>
        </xdr:cNvPr>
        <xdr:cNvSpPr txBox="1"/>
      </xdr:nvSpPr>
      <xdr:spPr>
        <a:xfrm>
          <a:off x="1355725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116681</xdr:rowOff>
    </xdr:from>
    <xdr:to>
      <xdr:col>68</xdr:col>
      <xdr:colOff>203200</xdr:colOff>
      <xdr:row>86</xdr:row>
      <xdr:rowOff>46831</xdr:rowOff>
    </xdr:to>
    <xdr:sp macro="" textlink="">
      <xdr:nvSpPr>
        <xdr:cNvPr id="286" name="楕円 285">
          <a:extLst>
            <a:ext uri="{FF2B5EF4-FFF2-40B4-BE49-F238E27FC236}">
              <a16:creationId xmlns:a16="http://schemas.microsoft.com/office/drawing/2014/main" id="{CA8DB9CC-7E4D-4BCE-9809-4E7F449B366A}"/>
            </a:ext>
          </a:extLst>
        </xdr:cNvPr>
        <xdr:cNvSpPr/>
      </xdr:nvSpPr>
      <xdr:spPr>
        <a:xfrm>
          <a:off x="13055600" y="14150181"/>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31608</xdr:rowOff>
    </xdr:from>
    <xdr:ext cx="762000" cy="259045"/>
    <xdr:sp macro="" textlink="">
      <xdr:nvSpPr>
        <xdr:cNvPr id="287" name="テキスト ボックス 286">
          <a:extLst>
            <a:ext uri="{FF2B5EF4-FFF2-40B4-BE49-F238E27FC236}">
              <a16:creationId xmlns:a16="http://schemas.microsoft.com/office/drawing/2014/main" id="{5280876D-B457-4282-86F8-575312AC1F53}"/>
            </a:ext>
          </a:extLst>
        </xdr:cNvPr>
        <xdr:cNvSpPr txBox="1"/>
      </xdr:nvSpPr>
      <xdr:spPr>
        <a:xfrm>
          <a:off x="12763500" y="14230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146844</xdr:rowOff>
    </xdr:from>
    <xdr:to>
      <xdr:col>64</xdr:col>
      <xdr:colOff>152400</xdr:colOff>
      <xdr:row>86</xdr:row>
      <xdr:rowOff>76994</xdr:rowOff>
    </xdr:to>
    <xdr:sp macro="" textlink="">
      <xdr:nvSpPr>
        <xdr:cNvPr id="288" name="楕円 287">
          <a:extLst>
            <a:ext uri="{FF2B5EF4-FFF2-40B4-BE49-F238E27FC236}">
              <a16:creationId xmlns:a16="http://schemas.microsoft.com/office/drawing/2014/main" id="{9C856AD1-42A2-4855-8289-9EB718AE1BD1}"/>
            </a:ext>
          </a:extLst>
        </xdr:cNvPr>
        <xdr:cNvSpPr/>
      </xdr:nvSpPr>
      <xdr:spPr>
        <a:xfrm>
          <a:off x="12242800" y="1418034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61771</xdr:rowOff>
    </xdr:from>
    <xdr:ext cx="762000" cy="259045"/>
    <xdr:sp macro="" textlink="">
      <xdr:nvSpPr>
        <xdr:cNvPr id="289" name="テキスト ボックス 288">
          <a:extLst>
            <a:ext uri="{FF2B5EF4-FFF2-40B4-BE49-F238E27FC236}">
              <a16:creationId xmlns:a16="http://schemas.microsoft.com/office/drawing/2014/main" id="{CB6B9949-5E4E-4BCE-99B5-1CB6D6D9C809}"/>
            </a:ext>
          </a:extLst>
        </xdr:cNvPr>
        <xdr:cNvSpPr txBox="1"/>
      </xdr:nvSpPr>
      <xdr:spPr>
        <a:xfrm>
          <a:off x="11950700" y="14260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E521FF84-CCDE-4EB5-91BF-73922E297A29}"/>
            </a:ext>
          </a:extLst>
        </xdr:cNvPr>
        <xdr:cNvSpPr/>
      </xdr:nvSpPr>
      <xdr:spPr>
        <a:xfrm>
          <a:off x="116649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7527A4A1-1491-4B7D-BA1E-A5582BAE2323}"/>
            </a:ext>
          </a:extLst>
        </xdr:cNvPr>
        <xdr:cNvSpPr txBox="1"/>
      </xdr:nvSpPr>
      <xdr:spPr>
        <a:xfrm>
          <a:off x="12146152" y="885190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92A18B-41AE-4C3F-9D78-3F8FD4ADC490}"/>
            </a:ext>
          </a:extLst>
        </xdr:cNvPr>
        <xdr:cNvSpPr txBox="1"/>
      </xdr:nvSpPr>
      <xdr:spPr>
        <a:xfrm>
          <a:off x="14307949" y="88265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D07185DD-8261-4602-8180-06073C86EB81}"/>
            </a:ext>
          </a:extLst>
        </xdr:cNvPr>
        <xdr:cNvSpPr/>
      </xdr:nvSpPr>
      <xdr:spPr>
        <a:xfrm>
          <a:off x="16351250" y="87503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44986423-65F9-4F4B-93E0-FB3E5AC436EA}"/>
            </a:ext>
          </a:extLst>
        </xdr:cNvPr>
        <xdr:cNvSpPr/>
      </xdr:nvSpPr>
      <xdr:spPr>
        <a:xfrm>
          <a:off x="16351250" y="89281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263A0FEF-3BA4-4420-9A7E-2F9D9D2A074D}"/>
            </a:ext>
          </a:extLst>
        </xdr:cNvPr>
        <xdr:cNvSpPr/>
      </xdr:nvSpPr>
      <xdr:spPr>
        <a:xfrm>
          <a:off x="1784985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324A8B3F-F130-446D-A237-AD759F9B3803}"/>
            </a:ext>
          </a:extLst>
        </xdr:cNvPr>
        <xdr:cNvSpPr/>
      </xdr:nvSpPr>
      <xdr:spPr>
        <a:xfrm>
          <a:off x="1784985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9579BD01-C102-4792-AC5E-C1177C43FE03}"/>
            </a:ext>
          </a:extLst>
        </xdr:cNvPr>
        <xdr:cNvSpPr/>
      </xdr:nvSpPr>
      <xdr:spPr>
        <a:xfrm>
          <a:off x="1917700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F3A31394-2961-4C1C-8755-745ACE299298}"/>
            </a:ext>
          </a:extLst>
        </xdr:cNvPr>
        <xdr:cNvSpPr/>
      </xdr:nvSpPr>
      <xdr:spPr>
        <a:xfrm>
          <a:off x="1917700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F2B0523F-4B81-469C-8D36-BA38AC0E76B1}"/>
            </a:ext>
          </a:extLst>
        </xdr:cNvPr>
        <xdr:cNvSpPr/>
      </xdr:nvSpPr>
      <xdr:spPr>
        <a:xfrm>
          <a:off x="116649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1E7829F8-F966-48F8-B1D4-15E213242A38}"/>
            </a:ext>
          </a:extLst>
        </xdr:cNvPr>
        <xdr:cNvSpPr/>
      </xdr:nvSpPr>
      <xdr:spPr>
        <a:xfrm>
          <a:off x="164592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574219BB-1FAD-4D2C-B511-6C759FE8AF4B}"/>
            </a:ext>
          </a:extLst>
        </xdr:cNvPr>
        <xdr:cNvSpPr/>
      </xdr:nvSpPr>
      <xdr:spPr>
        <a:xfrm>
          <a:off x="16459200" y="92392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D97765E2-A9FF-4616-97A7-1ED59B7D088C}"/>
            </a:ext>
          </a:extLst>
        </xdr:cNvPr>
        <xdr:cNvSpPr txBox="1"/>
      </xdr:nvSpPr>
      <xdr:spPr>
        <a:xfrm>
          <a:off x="16573500" y="95440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ja-JP" sz="1100" b="0" i="0" u="none" strike="noStrike" kern="0" cap="none" spc="0" normalizeH="0" baseline="0" noProof="0">
              <a:ln>
                <a:noFill/>
              </a:ln>
              <a:solidFill>
                <a:prstClr val="black"/>
              </a:solidFill>
              <a:effectLst/>
              <a:uLnTx/>
              <a:uFillTx/>
              <a:latin typeface="+mn-lt"/>
              <a:ea typeface="+mn-ea"/>
              <a:cs typeface="+mn-cs"/>
            </a:rPr>
            <a:t>人口千人当たりの職員数は、年々微増の傾向にあり、令和</a:t>
          </a:r>
          <a:r>
            <a:rPr kumimoji="1" lang="ja-JP" altLang="en-US" sz="1100" b="0" i="0" u="none" strike="noStrike" kern="0" cap="none" spc="0" normalizeH="0" baseline="0" noProof="0">
              <a:ln>
                <a:noFill/>
              </a:ln>
              <a:solidFill>
                <a:prstClr val="black"/>
              </a:solidFill>
              <a:effectLst/>
              <a:uLnTx/>
              <a:uFillTx/>
              <a:latin typeface="+mn-lt"/>
              <a:ea typeface="+mn-ea"/>
              <a:cs typeface="+mn-cs"/>
            </a:rPr>
            <a:t>４</a:t>
          </a:r>
          <a:r>
            <a:rPr kumimoji="1" lang="ja-JP" altLang="ja-JP" sz="1100" b="0" i="0" u="none" strike="noStrike" kern="0" cap="none" spc="0" normalizeH="0" baseline="0" noProof="0">
              <a:ln>
                <a:noFill/>
              </a:ln>
              <a:solidFill>
                <a:prstClr val="black"/>
              </a:solidFill>
              <a:effectLst/>
              <a:uLnTx/>
              <a:uFillTx/>
              <a:latin typeface="+mn-lt"/>
              <a:ea typeface="+mn-ea"/>
              <a:cs typeface="+mn-cs"/>
            </a:rPr>
            <a:t>年度は類似団体の平均値をわずかに上回った。</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近年は定員管理計画に基づく職員数の抑制を図っており、職員数は計画の目標値を下回る人数となっているものの、人口減少の影響もあり、類似団体の平均値を上回る結果となった。引き続き、定員管理計画に基づき、行政需要に適切に対応できる効率的な組織運営に向け、職員数の適正化に努めていく。</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DEC54079-10FD-48D2-AD54-31F27D9D6DA2}"/>
            </a:ext>
          </a:extLst>
        </xdr:cNvPr>
        <xdr:cNvSpPr txBox="1"/>
      </xdr:nvSpPr>
      <xdr:spPr>
        <a:xfrm>
          <a:off x="11626850" y="9055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49FCED61-D1A2-4D92-B574-80954FC40A41}"/>
            </a:ext>
          </a:extLst>
        </xdr:cNvPr>
        <xdr:cNvCxnSpPr/>
      </xdr:nvCxnSpPr>
      <xdr:spPr>
        <a:xfrm>
          <a:off x="116649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2A8007E3-6AE7-4116-B9A4-E7D0D4003288}"/>
            </a:ext>
          </a:extLst>
        </xdr:cNvPr>
        <xdr:cNvSpPr txBox="1"/>
      </xdr:nvSpPr>
      <xdr:spPr>
        <a:xfrm>
          <a:off x="1097915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F5BAA0DF-4486-4E1C-91F1-0395ABD76ADE}"/>
            </a:ext>
          </a:extLst>
        </xdr:cNvPr>
        <xdr:cNvCxnSpPr/>
      </xdr:nvCxnSpPr>
      <xdr:spPr>
        <a:xfrm>
          <a:off x="11664950" y="11173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3574ABE4-2690-426B-9286-632143FC8BD9}"/>
            </a:ext>
          </a:extLst>
        </xdr:cNvPr>
        <xdr:cNvSpPr txBox="1"/>
      </xdr:nvSpPr>
      <xdr:spPr>
        <a:xfrm>
          <a:off x="10979150" y="1103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979C1C6E-91D8-468C-82CC-7BB9A519C406}"/>
            </a:ext>
          </a:extLst>
        </xdr:cNvPr>
        <xdr:cNvCxnSpPr/>
      </xdr:nvCxnSpPr>
      <xdr:spPr>
        <a:xfrm>
          <a:off x="11664950" y="107844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4C708021-9B12-4A02-B4C7-6C7DB5BC581D}"/>
            </a:ext>
          </a:extLst>
        </xdr:cNvPr>
        <xdr:cNvSpPr txBox="1"/>
      </xdr:nvSpPr>
      <xdr:spPr>
        <a:xfrm>
          <a:off x="10979150" y="1064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B9E7691F-A130-4A27-B062-AF7B77DA0B80}"/>
            </a:ext>
          </a:extLst>
        </xdr:cNvPr>
        <xdr:cNvCxnSpPr/>
      </xdr:nvCxnSpPr>
      <xdr:spPr>
        <a:xfrm>
          <a:off x="11664950" y="10401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A79CD3A5-EDB4-4463-8114-1237EE004360}"/>
            </a:ext>
          </a:extLst>
        </xdr:cNvPr>
        <xdr:cNvSpPr txBox="1"/>
      </xdr:nvSpPr>
      <xdr:spPr>
        <a:xfrm>
          <a:off x="1097915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18EAF95A-8B95-4A30-BA51-BD1F6D407C1F}"/>
            </a:ext>
          </a:extLst>
        </xdr:cNvPr>
        <xdr:cNvCxnSpPr/>
      </xdr:nvCxnSpPr>
      <xdr:spPr>
        <a:xfrm>
          <a:off x="11664950" y="100118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8B2B3E45-3DF6-4F10-9F4C-E67D1E1BCF8F}"/>
            </a:ext>
          </a:extLst>
        </xdr:cNvPr>
        <xdr:cNvSpPr txBox="1"/>
      </xdr:nvSpPr>
      <xdr:spPr>
        <a:xfrm>
          <a:off x="10979150" y="9875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9F37F6C2-4D4B-46CC-84A2-D769F378384A}"/>
            </a:ext>
          </a:extLst>
        </xdr:cNvPr>
        <xdr:cNvCxnSpPr/>
      </xdr:nvCxnSpPr>
      <xdr:spPr>
        <a:xfrm>
          <a:off x="11664950" y="96223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F519969E-6ADC-4057-AD11-8AF50F438307}"/>
            </a:ext>
          </a:extLst>
        </xdr:cNvPr>
        <xdr:cNvSpPr txBox="1"/>
      </xdr:nvSpPr>
      <xdr:spPr>
        <a:xfrm>
          <a:off x="10979150" y="948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20C40C1B-996E-4898-9B90-24BB1C6609F3}"/>
            </a:ext>
          </a:extLst>
        </xdr:cNvPr>
        <xdr:cNvCxnSpPr/>
      </xdr:nvCxnSpPr>
      <xdr:spPr>
        <a:xfrm>
          <a:off x="116649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B6F1EFED-FE79-417A-B9D1-BD6EF6200059}"/>
            </a:ext>
          </a:extLst>
        </xdr:cNvPr>
        <xdr:cNvSpPr txBox="1"/>
      </xdr:nvSpPr>
      <xdr:spPr>
        <a:xfrm>
          <a:off x="1097915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1CEE5297-F105-46CA-8B2F-345DE7372A60}"/>
            </a:ext>
          </a:extLst>
        </xdr:cNvPr>
        <xdr:cNvSpPr/>
      </xdr:nvSpPr>
      <xdr:spPr>
        <a:xfrm>
          <a:off x="116649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135185</xdr:rowOff>
    </xdr:from>
    <xdr:to>
      <xdr:col>81</xdr:col>
      <xdr:colOff>44450</xdr:colOff>
      <xdr:row>68</xdr:row>
      <xdr:rowOff>17145</xdr:rowOff>
    </xdr:to>
    <xdr:cxnSp macro="">
      <xdr:nvCxnSpPr>
        <xdr:cNvPr id="319" name="直線コネクタ 318">
          <a:extLst>
            <a:ext uri="{FF2B5EF4-FFF2-40B4-BE49-F238E27FC236}">
              <a16:creationId xmlns:a16="http://schemas.microsoft.com/office/drawing/2014/main" id="{266FA740-B5D6-4BB5-90EB-D9B4E5640DF3}"/>
            </a:ext>
          </a:extLst>
        </xdr:cNvPr>
        <xdr:cNvCxnSpPr/>
      </xdr:nvCxnSpPr>
      <xdr:spPr>
        <a:xfrm flipV="1">
          <a:off x="15474950" y="9876085"/>
          <a:ext cx="0" cy="13678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160672</xdr:rowOff>
    </xdr:from>
    <xdr:ext cx="762000" cy="259045"/>
    <xdr:sp macro="" textlink="">
      <xdr:nvSpPr>
        <xdr:cNvPr id="320" name="定員管理の状況最小値テキスト">
          <a:extLst>
            <a:ext uri="{FF2B5EF4-FFF2-40B4-BE49-F238E27FC236}">
              <a16:creationId xmlns:a16="http://schemas.microsoft.com/office/drawing/2014/main" id="{D797D4B3-6FDE-47BF-A928-3E118A678D13}"/>
            </a:ext>
          </a:extLst>
        </xdr:cNvPr>
        <xdr:cNvSpPr txBox="1"/>
      </xdr:nvSpPr>
      <xdr:spPr>
        <a:xfrm>
          <a:off x="15563850" y="1122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17145</xdr:rowOff>
    </xdr:from>
    <xdr:to>
      <xdr:col>81</xdr:col>
      <xdr:colOff>133350</xdr:colOff>
      <xdr:row>68</xdr:row>
      <xdr:rowOff>17145</xdr:rowOff>
    </xdr:to>
    <xdr:cxnSp macro="">
      <xdr:nvCxnSpPr>
        <xdr:cNvPr id="321" name="直線コネクタ 320">
          <a:extLst>
            <a:ext uri="{FF2B5EF4-FFF2-40B4-BE49-F238E27FC236}">
              <a16:creationId xmlns:a16="http://schemas.microsoft.com/office/drawing/2014/main" id="{00429F9C-4704-485C-ABB1-969D8EDF41A9}"/>
            </a:ext>
          </a:extLst>
        </xdr:cNvPr>
        <xdr:cNvCxnSpPr/>
      </xdr:nvCxnSpPr>
      <xdr:spPr>
        <a:xfrm>
          <a:off x="15405100" y="1124394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50112</xdr:rowOff>
    </xdr:from>
    <xdr:ext cx="762000" cy="259045"/>
    <xdr:sp macro="" textlink="">
      <xdr:nvSpPr>
        <xdr:cNvPr id="322" name="定員管理の状況最大値テキスト">
          <a:extLst>
            <a:ext uri="{FF2B5EF4-FFF2-40B4-BE49-F238E27FC236}">
              <a16:creationId xmlns:a16="http://schemas.microsoft.com/office/drawing/2014/main" id="{17A97CFC-6D71-4538-B5C4-5D6C0AEAB1E4}"/>
            </a:ext>
          </a:extLst>
        </xdr:cNvPr>
        <xdr:cNvSpPr txBox="1"/>
      </xdr:nvSpPr>
      <xdr:spPr>
        <a:xfrm>
          <a:off x="15563850" y="9625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135185</xdr:rowOff>
    </xdr:from>
    <xdr:to>
      <xdr:col>81</xdr:col>
      <xdr:colOff>133350</xdr:colOff>
      <xdr:row>59</xdr:row>
      <xdr:rowOff>135185</xdr:rowOff>
    </xdr:to>
    <xdr:cxnSp macro="">
      <xdr:nvCxnSpPr>
        <xdr:cNvPr id="323" name="直線コネクタ 322">
          <a:extLst>
            <a:ext uri="{FF2B5EF4-FFF2-40B4-BE49-F238E27FC236}">
              <a16:creationId xmlns:a16="http://schemas.microsoft.com/office/drawing/2014/main" id="{E643A0A5-F0AC-46D0-AC38-027A2C707EB5}"/>
            </a:ext>
          </a:extLst>
        </xdr:cNvPr>
        <xdr:cNvCxnSpPr/>
      </xdr:nvCxnSpPr>
      <xdr:spPr>
        <a:xfrm>
          <a:off x="15405100" y="987608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147673</xdr:rowOff>
    </xdr:from>
    <xdr:to>
      <xdr:col>81</xdr:col>
      <xdr:colOff>44450</xdr:colOff>
      <xdr:row>62</xdr:row>
      <xdr:rowOff>157056</xdr:rowOff>
    </xdr:to>
    <xdr:cxnSp macro="">
      <xdr:nvCxnSpPr>
        <xdr:cNvPr id="324" name="直線コネクタ 323">
          <a:extLst>
            <a:ext uri="{FF2B5EF4-FFF2-40B4-BE49-F238E27FC236}">
              <a16:creationId xmlns:a16="http://schemas.microsoft.com/office/drawing/2014/main" id="{E0446DF4-75A2-4632-94D8-D0F92A1049C0}"/>
            </a:ext>
          </a:extLst>
        </xdr:cNvPr>
        <xdr:cNvCxnSpPr/>
      </xdr:nvCxnSpPr>
      <xdr:spPr>
        <a:xfrm>
          <a:off x="14712950" y="10383873"/>
          <a:ext cx="762000" cy="9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118762</xdr:rowOff>
    </xdr:from>
    <xdr:ext cx="762000" cy="259045"/>
    <xdr:sp macro="" textlink="">
      <xdr:nvSpPr>
        <xdr:cNvPr id="325" name="定員管理の状況平均値テキスト">
          <a:extLst>
            <a:ext uri="{FF2B5EF4-FFF2-40B4-BE49-F238E27FC236}">
              <a16:creationId xmlns:a16="http://schemas.microsoft.com/office/drawing/2014/main" id="{B1920C4B-68C2-4A41-8483-F416C5BEE0D5}"/>
            </a:ext>
          </a:extLst>
        </xdr:cNvPr>
        <xdr:cNvSpPr txBox="1"/>
      </xdr:nvSpPr>
      <xdr:spPr>
        <a:xfrm>
          <a:off x="15563850" y="10189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102235</xdr:rowOff>
    </xdr:from>
    <xdr:to>
      <xdr:col>81</xdr:col>
      <xdr:colOff>95250</xdr:colOff>
      <xdr:row>63</xdr:row>
      <xdr:rowOff>32385</xdr:rowOff>
    </xdr:to>
    <xdr:sp macro="" textlink="">
      <xdr:nvSpPr>
        <xdr:cNvPr id="326" name="フローチャート: 判断 325">
          <a:extLst>
            <a:ext uri="{FF2B5EF4-FFF2-40B4-BE49-F238E27FC236}">
              <a16:creationId xmlns:a16="http://schemas.microsoft.com/office/drawing/2014/main" id="{77A27199-99D7-43EF-8C48-0EFCF5BC03F4}"/>
            </a:ext>
          </a:extLst>
        </xdr:cNvPr>
        <xdr:cNvSpPr/>
      </xdr:nvSpPr>
      <xdr:spPr>
        <a:xfrm>
          <a:off x="15430500" y="1033843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127564</xdr:rowOff>
    </xdr:from>
    <xdr:to>
      <xdr:col>77</xdr:col>
      <xdr:colOff>44450</xdr:colOff>
      <xdr:row>62</xdr:row>
      <xdr:rowOff>147673</xdr:rowOff>
    </xdr:to>
    <xdr:cxnSp macro="">
      <xdr:nvCxnSpPr>
        <xdr:cNvPr id="327" name="直線コネクタ 326">
          <a:extLst>
            <a:ext uri="{FF2B5EF4-FFF2-40B4-BE49-F238E27FC236}">
              <a16:creationId xmlns:a16="http://schemas.microsoft.com/office/drawing/2014/main" id="{F0A53BE3-A391-4533-AC57-F8CF72305374}"/>
            </a:ext>
          </a:extLst>
        </xdr:cNvPr>
        <xdr:cNvCxnSpPr/>
      </xdr:nvCxnSpPr>
      <xdr:spPr>
        <a:xfrm>
          <a:off x="13906500" y="10363764"/>
          <a:ext cx="80645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94192</xdr:rowOff>
    </xdr:from>
    <xdr:to>
      <xdr:col>77</xdr:col>
      <xdr:colOff>95250</xdr:colOff>
      <xdr:row>63</xdr:row>
      <xdr:rowOff>24342</xdr:rowOff>
    </xdr:to>
    <xdr:sp macro="" textlink="">
      <xdr:nvSpPr>
        <xdr:cNvPr id="328" name="フローチャート: 判断 327">
          <a:extLst>
            <a:ext uri="{FF2B5EF4-FFF2-40B4-BE49-F238E27FC236}">
              <a16:creationId xmlns:a16="http://schemas.microsoft.com/office/drawing/2014/main" id="{21707DB5-D7DA-4A9C-AB13-91A045D3FC54}"/>
            </a:ext>
          </a:extLst>
        </xdr:cNvPr>
        <xdr:cNvSpPr/>
      </xdr:nvSpPr>
      <xdr:spPr>
        <a:xfrm>
          <a:off x="14668500" y="1033039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34519</xdr:rowOff>
    </xdr:from>
    <xdr:ext cx="736600" cy="259045"/>
    <xdr:sp macro="" textlink="">
      <xdr:nvSpPr>
        <xdr:cNvPr id="329" name="テキスト ボックス 328">
          <a:extLst>
            <a:ext uri="{FF2B5EF4-FFF2-40B4-BE49-F238E27FC236}">
              <a16:creationId xmlns:a16="http://schemas.microsoft.com/office/drawing/2014/main" id="{F8940673-0970-4392-B9A9-444AE2AC4F23}"/>
            </a:ext>
          </a:extLst>
        </xdr:cNvPr>
        <xdr:cNvSpPr txBox="1"/>
      </xdr:nvSpPr>
      <xdr:spPr>
        <a:xfrm>
          <a:off x="14370050" y="10105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103435</xdr:rowOff>
    </xdr:from>
    <xdr:to>
      <xdr:col>72</xdr:col>
      <xdr:colOff>203200</xdr:colOff>
      <xdr:row>62</xdr:row>
      <xdr:rowOff>127564</xdr:rowOff>
    </xdr:to>
    <xdr:cxnSp macro="">
      <xdr:nvCxnSpPr>
        <xdr:cNvPr id="330" name="直線コネクタ 329">
          <a:extLst>
            <a:ext uri="{FF2B5EF4-FFF2-40B4-BE49-F238E27FC236}">
              <a16:creationId xmlns:a16="http://schemas.microsoft.com/office/drawing/2014/main" id="{87CDF65A-CDA2-4772-8BE2-AF40C6A0AD0E}"/>
            </a:ext>
          </a:extLst>
        </xdr:cNvPr>
        <xdr:cNvCxnSpPr/>
      </xdr:nvCxnSpPr>
      <xdr:spPr>
        <a:xfrm>
          <a:off x="13106400" y="10339635"/>
          <a:ext cx="8001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63</xdr:row>
      <xdr:rowOff>60819</xdr:rowOff>
    </xdr:from>
    <xdr:to>
      <xdr:col>73</xdr:col>
      <xdr:colOff>44450</xdr:colOff>
      <xdr:row>63</xdr:row>
      <xdr:rowOff>162419</xdr:rowOff>
    </xdr:to>
    <xdr:sp macro="" textlink="">
      <xdr:nvSpPr>
        <xdr:cNvPr id="331" name="フローチャート: 判断 330">
          <a:extLst>
            <a:ext uri="{FF2B5EF4-FFF2-40B4-BE49-F238E27FC236}">
              <a16:creationId xmlns:a16="http://schemas.microsoft.com/office/drawing/2014/main" id="{BD2E3AF1-536C-438B-A9D8-AA08521BC39F}"/>
            </a:ext>
          </a:extLst>
        </xdr:cNvPr>
        <xdr:cNvSpPr/>
      </xdr:nvSpPr>
      <xdr:spPr>
        <a:xfrm>
          <a:off x="13868400" y="1046211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147196</xdr:rowOff>
    </xdr:from>
    <xdr:ext cx="762000" cy="259045"/>
    <xdr:sp macro="" textlink="">
      <xdr:nvSpPr>
        <xdr:cNvPr id="332" name="テキスト ボックス 331">
          <a:extLst>
            <a:ext uri="{FF2B5EF4-FFF2-40B4-BE49-F238E27FC236}">
              <a16:creationId xmlns:a16="http://schemas.microsoft.com/office/drawing/2014/main" id="{3FE038AC-7FBF-49DE-A2C5-820013FD753B}"/>
            </a:ext>
          </a:extLst>
        </xdr:cNvPr>
        <xdr:cNvSpPr txBox="1"/>
      </xdr:nvSpPr>
      <xdr:spPr>
        <a:xfrm>
          <a:off x="13557250" y="10548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80645</xdr:rowOff>
    </xdr:from>
    <xdr:to>
      <xdr:col>68</xdr:col>
      <xdr:colOff>152400</xdr:colOff>
      <xdr:row>62</xdr:row>
      <xdr:rowOff>103435</xdr:rowOff>
    </xdr:to>
    <xdr:cxnSp macro="">
      <xdr:nvCxnSpPr>
        <xdr:cNvPr id="333" name="直線コネクタ 332">
          <a:extLst>
            <a:ext uri="{FF2B5EF4-FFF2-40B4-BE49-F238E27FC236}">
              <a16:creationId xmlns:a16="http://schemas.microsoft.com/office/drawing/2014/main" id="{4AC06913-D415-4ED6-9FE2-8692463DCA53}"/>
            </a:ext>
          </a:extLst>
        </xdr:cNvPr>
        <xdr:cNvCxnSpPr/>
      </xdr:nvCxnSpPr>
      <xdr:spPr>
        <a:xfrm>
          <a:off x="12293600" y="10316845"/>
          <a:ext cx="812800" cy="22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63</xdr:row>
      <xdr:rowOff>55456</xdr:rowOff>
    </xdr:from>
    <xdr:to>
      <xdr:col>68</xdr:col>
      <xdr:colOff>203200</xdr:colOff>
      <xdr:row>63</xdr:row>
      <xdr:rowOff>157056</xdr:rowOff>
    </xdr:to>
    <xdr:sp macro="" textlink="">
      <xdr:nvSpPr>
        <xdr:cNvPr id="334" name="フローチャート: 判断 333">
          <a:extLst>
            <a:ext uri="{FF2B5EF4-FFF2-40B4-BE49-F238E27FC236}">
              <a16:creationId xmlns:a16="http://schemas.microsoft.com/office/drawing/2014/main" id="{F1A525FC-A00B-4E9D-90E1-1E7DD1030666}"/>
            </a:ext>
          </a:extLst>
        </xdr:cNvPr>
        <xdr:cNvSpPr/>
      </xdr:nvSpPr>
      <xdr:spPr>
        <a:xfrm>
          <a:off x="13055600" y="10456756"/>
          <a:ext cx="889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141833</xdr:rowOff>
    </xdr:from>
    <xdr:ext cx="762000" cy="259045"/>
    <xdr:sp macro="" textlink="">
      <xdr:nvSpPr>
        <xdr:cNvPr id="335" name="テキスト ボックス 334">
          <a:extLst>
            <a:ext uri="{FF2B5EF4-FFF2-40B4-BE49-F238E27FC236}">
              <a16:creationId xmlns:a16="http://schemas.microsoft.com/office/drawing/2014/main" id="{4A76EEB8-2104-4DB6-91AE-6418AF4ED165}"/>
            </a:ext>
          </a:extLst>
        </xdr:cNvPr>
        <xdr:cNvSpPr txBox="1"/>
      </xdr:nvSpPr>
      <xdr:spPr>
        <a:xfrm>
          <a:off x="12763500" y="10543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15240</xdr:rowOff>
    </xdr:from>
    <xdr:to>
      <xdr:col>64</xdr:col>
      <xdr:colOff>152400</xdr:colOff>
      <xdr:row>63</xdr:row>
      <xdr:rowOff>116840</xdr:rowOff>
    </xdr:to>
    <xdr:sp macro="" textlink="">
      <xdr:nvSpPr>
        <xdr:cNvPr id="336" name="フローチャート: 判断 335">
          <a:extLst>
            <a:ext uri="{FF2B5EF4-FFF2-40B4-BE49-F238E27FC236}">
              <a16:creationId xmlns:a16="http://schemas.microsoft.com/office/drawing/2014/main" id="{EAB0F034-9EA6-48C8-B438-A2F4E73C5DC5}"/>
            </a:ext>
          </a:extLst>
        </xdr:cNvPr>
        <xdr:cNvSpPr/>
      </xdr:nvSpPr>
      <xdr:spPr>
        <a:xfrm>
          <a:off x="12242800" y="1041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101617</xdr:rowOff>
    </xdr:from>
    <xdr:ext cx="762000" cy="259045"/>
    <xdr:sp macro="" textlink="">
      <xdr:nvSpPr>
        <xdr:cNvPr id="337" name="テキスト ボックス 336">
          <a:extLst>
            <a:ext uri="{FF2B5EF4-FFF2-40B4-BE49-F238E27FC236}">
              <a16:creationId xmlns:a16="http://schemas.microsoft.com/office/drawing/2014/main" id="{08BBCB50-309D-4D75-81B7-36B6952F249F}"/>
            </a:ext>
          </a:extLst>
        </xdr:cNvPr>
        <xdr:cNvSpPr txBox="1"/>
      </xdr:nvSpPr>
      <xdr:spPr>
        <a:xfrm>
          <a:off x="11950700" y="1050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AD38E1-857C-450A-8055-48A7A2FE8AE6}"/>
            </a:ext>
          </a:extLst>
        </xdr:cNvPr>
        <xdr:cNvSpPr txBox="1"/>
      </xdr:nvSpPr>
      <xdr:spPr>
        <a:xfrm>
          <a:off x="15278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ABE5F769-2EF3-489C-A63E-57B4D33D4F4D}"/>
            </a:ext>
          </a:extLst>
        </xdr:cNvPr>
        <xdr:cNvSpPr txBox="1"/>
      </xdr:nvSpPr>
      <xdr:spPr>
        <a:xfrm>
          <a:off x="14516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C3A59173-4765-4349-8CB8-20BFE82DBD13}"/>
            </a:ext>
          </a:extLst>
        </xdr:cNvPr>
        <xdr:cNvSpPr txBox="1"/>
      </xdr:nvSpPr>
      <xdr:spPr>
        <a:xfrm>
          <a:off x="1371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76482E78-F769-4DCF-AD73-BC373AA1A2DD}"/>
            </a:ext>
          </a:extLst>
        </xdr:cNvPr>
        <xdr:cNvSpPr txBox="1"/>
      </xdr:nvSpPr>
      <xdr:spPr>
        <a:xfrm>
          <a:off x="129095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28FE7FD1-1AEF-4722-A475-22FB5765BFED}"/>
            </a:ext>
          </a:extLst>
        </xdr:cNvPr>
        <xdr:cNvSpPr txBox="1"/>
      </xdr:nvSpPr>
      <xdr:spPr>
        <a:xfrm>
          <a:off x="120967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106256</xdr:rowOff>
    </xdr:from>
    <xdr:to>
      <xdr:col>81</xdr:col>
      <xdr:colOff>95250</xdr:colOff>
      <xdr:row>63</xdr:row>
      <xdr:rowOff>36406</xdr:rowOff>
    </xdr:to>
    <xdr:sp macro="" textlink="">
      <xdr:nvSpPr>
        <xdr:cNvPr id="343" name="楕円 342">
          <a:extLst>
            <a:ext uri="{FF2B5EF4-FFF2-40B4-BE49-F238E27FC236}">
              <a16:creationId xmlns:a16="http://schemas.microsoft.com/office/drawing/2014/main" id="{E665F83D-C206-4E5F-80C7-FC40347A13E9}"/>
            </a:ext>
          </a:extLst>
        </xdr:cNvPr>
        <xdr:cNvSpPr/>
      </xdr:nvSpPr>
      <xdr:spPr>
        <a:xfrm>
          <a:off x="15430500" y="1034245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78333</xdr:rowOff>
    </xdr:from>
    <xdr:ext cx="762000" cy="259045"/>
    <xdr:sp macro="" textlink="">
      <xdr:nvSpPr>
        <xdr:cNvPr id="344" name="定員管理の状況該当値テキスト">
          <a:extLst>
            <a:ext uri="{FF2B5EF4-FFF2-40B4-BE49-F238E27FC236}">
              <a16:creationId xmlns:a16="http://schemas.microsoft.com/office/drawing/2014/main" id="{A0B32310-F6F3-49BE-84AE-DD086DD4B816}"/>
            </a:ext>
          </a:extLst>
        </xdr:cNvPr>
        <xdr:cNvSpPr txBox="1"/>
      </xdr:nvSpPr>
      <xdr:spPr>
        <a:xfrm>
          <a:off x="15563850" y="10314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96873</xdr:rowOff>
    </xdr:from>
    <xdr:to>
      <xdr:col>77</xdr:col>
      <xdr:colOff>95250</xdr:colOff>
      <xdr:row>63</xdr:row>
      <xdr:rowOff>27023</xdr:rowOff>
    </xdr:to>
    <xdr:sp macro="" textlink="">
      <xdr:nvSpPr>
        <xdr:cNvPr id="345" name="楕円 344">
          <a:extLst>
            <a:ext uri="{FF2B5EF4-FFF2-40B4-BE49-F238E27FC236}">
              <a16:creationId xmlns:a16="http://schemas.microsoft.com/office/drawing/2014/main" id="{33824580-AEE1-479B-9435-49F30DA763C8}"/>
            </a:ext>
          </a:extLst>
        </xdr:cNvPr>
        <xdr:cNvSpPr/>
      </xdr:nvSpPr>
      <xdr:spPr>
        <a:xfrm>
          <a:off x="14668500" y="1033307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11800</xdr:rowOff>
    </xdr:from>
    <xdr:ext cx="736600" cy="259045"/>
    <xdr:sp macro="" textlink="">
      <xdr:nvSpPr>
        <xdr:cNvPr id="346" name="テキスト ボックス 345">
          <a:extLst>
            <a:ext uri="{FF2B5EF4-FFF2-40B4-BE49-F238E27FC236}">
              <a16:creationId xmlns:a16="http://schemas.microsoft.com/office/drawing/2014/main" id="{F77FCE07-388B-4CA6-BBF1-757193E411E1}"/>
            </a:ext>
          </a:extLst>
        </xdr:cNvPr>
        <xdr:cNvSpPr txBox="1"/>
      </xdr:nvSpPr>
      <xdr:spPr>
        <a:xfrm>
          <a:off x="14370050" y="10413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76764</xdr:rowOff>
    </xdr:from>
    <xdr:to>
      <xdr:col>73</xdr:col>
      <xdr:colOff>44450</xdr:colOff>
      <xdr:row>63</xdr:row>
      <xdr:rowOff>6914</xdr:rowOff>
    </xdr:to>
    <xdr:sp macro="" textlink="">
      <xdr:nvSpPr>
        <xdr:cNvPr id="347" name="楕円 346">
          <a:extLst>
            <a:ext uri="{FF2B5EF4-FFF2-40B4-BE49-F238E27FC236}">
              <a16:creationId xmlns:a16="http://schemas.microsoft.com/office/drawing/2014/main" id="{6ECE3A63-268A-4F66-ABC3-5ED2BFC0AAEA}"/>
            </a:ext>
          </a:extLst>
        </xdr:cNvPr>
        <xdr:cNvSpPr/>
      </xdr:nvSpPr>
      <xdr:spPr>
        <a:xfrm>
          <a:off x="13868400" y="1031296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17091</xdr:rowOff>
    </xdr:from>
    <xdr:ext cx="762000" cy="259045"/>
    <xdr:sp macro="" textlink="">
      <xdr:nvSpPr>
        <xdr:cNvPr id="348" name="テキスト ボックス 347">
          <a:extLst>
            <a:ext uri="{FF2B5EF4-FFF2-40B4-BE49-F238E27FC236}">
              <a16:creationId xmlns:a16="http://schemas.microsoft.com/office/drawing/2014/main" id="{4497D156-E658-46A0-9D35-16F090A1D9F7}"/>
            </a:ext>
          </a:extLst>
        </xdr:cNvPr>
        <xdr:cNvSpPr txBox="1"/>
      </xdr:nvSpPr>
      <xdr:spPr>
        <a:xfrm>
          <a:off x="13557250" y="1008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52635</xdr:rowOff>
    </xdr:from>
    <xdr:to>
      <xdr:col>68</xdr:col>
      <xdr:colOff>203200</xdr:colOff>
      <xdr:row>62</xdr:row>
      <xdr:rowOff>154235</xdr:rowOff>
    </xdr:to>
    <xdr:sp macro="" textlink="">
      <xdr:nvSpPr>
        <xdr:cNvPr id="349" name="楕円 348">
          <a:extLst>
            <a:ext uri="{FF2B5EF4-FFF2-40B4-BE49-F238E27FC236}">
              <a16:creationId xmlns:a16="http://schemas.microsoft.com/office/drawing/2014/main" id="{24B14F36-8E8E-4C86-A132-9FA3B7A216D0}"/>
            </a:ext>
          </a:extLst>
        </xdr:cNvPr>
        <xdr:cNvSpPr/>
      </xdr:nvSpPr>
      <xdr:spPr>
        <a:xfrm>
          <a:off x="13055600" y="10288835"/>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164412</xdr:rowOff>
    </xdr:from>
    <xdr:ext cx="762000" cy="259045"/>
    <xdr:sp macro="" textlink="">
      <xdr:nvSpPr>
        <xdr:cNvPr id="350" name="テキスト ボックス 349">
          <a:extLst>
            <a:ext uri="{FF2B5EF4-FFF2-40B4-BE49-F238E27FC236}">
              <a16:creationId xmlns:a16="http://schemas.microsoft.com/office/drawing/2014/main" id="{47CD212D-10DF-44C4-A00E-5C1A6F1DC0A7}"/>
            </a:ext>
          </a:extLst>
        </xdr:cNvPr>
        <xdr:cNvSpPr txBox="1"/>
      </xdr:nvSpPr>
      <xdr:spPr>
        <a:xfrm>
          <a:off x="12763500" y="1007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29845</xdr:rowOff>
    </xdr:from>
    <xdr:to>
      <xdr:col>64</xdr:col>
      <xdr:colOff>152400</xdr:colOff>
      <xdr:row>62</xdr:row>
      <xdr:rowOff>131445</xdr:rowOff>
    </xdr:to>
    <xdr:sp macro="" textlink="">
      <xdr:nvSpPr>
        <xdr:cNvPr id="351" name="楕円 350">
          <a:extLst>
            <a:ext uri="{FF2B5EF4-FFF2-40B4-BE49-F238E27FC236}">
              <a16:creationId xmlns:a16="http://schemas.microsoft.com/office/drawing/2014/main" id="{F79B35A2-448A-4D42-A6BE-D7B670B77434}"/>
            </a:ext>
          </a:extLst>
        </xdr:cNvPr>
        <xdr:cNvSpPr/>
      </xdr:nvSpPr>
      <xdr:spPr>
        <a:xfrm>
          <a:off x="12242800" y="1026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141622</xdr:rowOff>
    </xdr:from>
    <xdr:ext cx="762000" cy="259045"/>
    <xdr:sp macro="" textlink="">
      <xdr:nvSpPr>
        <xdr:cNvPr id="352" name="テキスト ボックス 351">
          <a:extLst>
            <a:ext uri="{FF2B5EF4-FFF2-40B4-BE49-F238E27FC236}">
              <a16:creationId xmlns:a16="http://schemas.microsoft.com/office/drawing/2014/main" id="{C25DE3FD-72B0-463E-A837-44CA7F091D44}"/>
            </a:ext>
          </a:extLst>
        </xdr:cNvPr>
        <xdr:cNvSpPr txBox="1"/>
      </xdr:nvSpPr>
      <xdr:spPr>
        <a:xfrm>
          <a:off x="11950700" y="10047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FE4090D0-ADE6-48A3-9510-20C122D0096A}"/>
            </a:ext>
          </a:extLst>
        </xdr:cNvPr>
        <xdr:cNvSpPr/>
      </xdr:nvSpPr>
      <xdr:spPr>
        <a:xfrm>
          <a:off x="116649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51A724ED-56CD-4363-8414-8CB94FB2B61F}"/>
            </a:ext>
          </a:extLst>
        </xdr:cNvPr>
        <xdr:cNvSpPr txBox="1"/>
      </xdr:nvSpPr>
      <xdr:spPr>
        <a:xfrm>
          <a:off x="12436924" y="518160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84F3B85B-D9D2-4919-9BBA-8D2E3DE28E4B}"/>
            </a:ext>
          </a:extLst>
        </xdr:cNvPr>
        <xdr:cNvSpPr txBox="1"/>
      </xdr:nvSpPr>
      <xdr:spPr>
        <a:xfrm>
          <a:off x="14017176" y="51562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704AEEAF-4C2E-4681-A093-83EF5CB0A1D6}"/>
            </a:ext>
          </a:extLst>
        </xdr:cNvPr>
        <xdr:cNvSpPr/>
      </xdr:nvSpPr>
      <xdr:spPr>
        <a:xfrm>
          <a:off x="16351250" y="50800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5033FD6F-B2FD-4555-9635-C4426EE081CC}"/>
            </a:ext>
          </a:extLst>
        </xdr:cNvPr>
        <xdr:cNvSpPr/>
      </xdr:nvSpPr>
      <xdr:spPr>
        <a:xfrm>
          <a:off x="16351250" y="52641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D9EE0976-09AA-4F27-BB41-F0F289FFF6CA}"/>
            </a:ext>
          </a:extLst>
        </xdr:cNvPr>
        <xdr:cNvSpPr/>
      </xdr:nvSpPr>
      <xdr:spPr>
        <a:xfrm>
          <a:off x="1784985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A2D03FC9-758C-44F0-B2B4-777DFBFCC8BF}"/>
            </a:ext>
          </a:extLst>
        </xdr:cNvPr>
        <xdr:cNvSpPr/>
      </xdr:nvSpPr>
      <xdr:spPr>
        <a:xfrm>
          <a:off x="1784985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FD0825B7-BC98-4734-8509-2D428EF8EFBF}"/>
            </a:ext>
          </a:extLst>
        </xdr:cNvPr>
        <xdr:cNvSpPr/>
      </xdr:nvSpPr>
      <xdr:spPr>
        <a:xfrm>
          <a:off x="1917700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EF0656E9-BB72-4E38-9C16-6A6B9A4F21A0}"/>
            </a:ext>
          </a:extLst>
        </xdr:cNvPr>
        <xdr:cNvSpPr/>
      </xdr:nvSpPr>
      <xdr:spPr>
        <a:xfrm>
          <a:off x="1917700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A102F34B-000F-42EA-982C-35ED3860F8A6}"/>
            </a:ext>
          </a:extLst>
        </xdr:cNvPr>
        <xdr:cNvSpPr/>
      </xdr:nvSpPr>
      <xdr:spPr>
        <a:xfrm>
          <a:off x="116649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14B75145-0436-45E2-AFF5-ED513FEDDD17}"/>
            </a:ext>
          </a:extLst>
        </xdr:cNvPr>
        <xdr:cNvSpPr/>
      </xdr:nvSpPr>
      <xdr:spPr>
        <a:xfrm>
          <a:off x="164592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8ED34C2B-EE02-4358-A2E7-FCE05E75778B}"/>
            </a:ext>
          </a:extLst>
        </xdr:cNvPr>
        <xdr:cNvSpPr/>
      </xdr:nvSpPr>
      <xdr:spPr>
        <a:xfrm>
          <a:off x="16459200" y="55689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FF1DA389-9EE3-4DED-A108-9E31B4B81FCD}"/>
            </a:ext>
          </a:extLst>
        </xdr:cNvPr>
        <xdr:cNvSpPr txBox="1"/>
      </xdr:nvSpPr>
      <xdr:spPr>
        <a:xfrm>
          <a:off x="16573500" y="58737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ja-JP" sz="1000" b="0" i="0" u="none" strike="noStrike" kern="0" cap="none" spc="0" normalizeH="0" baseline="0" noProof="0">
              <a:ln>
                <a:noFill/>
              </a:ln>
              <a:solidFill>
                <a:prstClr val="black"/>
              </a:solidFill>
              <a:effectLst/>
              <a:uLnTx/>
              <a:uFillTx/>
              <a:latin typeface="+mn-lt"/>
              <a:ea typeface="+mn-ea"/>
              <a:cs typeface="+mn-cs"/>
            </a:rPr>
            <a:t>実質公債費比率は、元利償還金の増や、臨時財政対策債発行可能額の減が主な要因</a:t>
          </a:r>
          <a:r>
            <a:rPr kumimoji="1" lang="ja-JP" altLang="en-US" sz="1000" b="0" i="0" u="none" strike="noStrike" kern="0" cap="none" spc="0" normalizeH="0" baseline="0" noProof="0">
              <a:ln>
                <a:noFill/>
              </a:ln>
              <a:solidFill>
                <a:prstClr val="black"/>
              </a:solidFill>
              <a:effectLst/>
              <a:uLnTx/>
              <a:uFillTx/>
              <a:latin typeface="+mn-lt"/>
              <a:ea typeface="+mn-ea"/>
              <a:cs typeface="+mn-cs"/>
            </a:rPr>
            <a:t>となり、令和４年度は、前年度比</a:t>
          </a:r>
          <a:r>
            <a:rPr kumimoji="1" lang="en-US" altLang="ja-JP" sz="1000" b="0" i="0" u="none" strike="noStrike" kern="0" cap="none" spc="0" normalizeH="0" baseline="0" noProof="0">
              <a:ln>
                <a:noFill/>
              </a:ln>
              <a:solidFill>
                <a:prstClr val="black"/>
              </a:solidFill>
              <a:effectLst/>
              <a:uLnTx/>
              <a:uFillTx/>
              <a:latin typeface="+mn-lt"/>
              <a:ea typeface="+mn-ea"/>
              <a:cs typeface="+mn-cs"/>
            </a:rPr>
            <a:t>0.6</a:t>
          </a:r>
          <a:r>
            <a:rPr kumimoji="1" lang="ja-JP" altLang="en-US" sz="1000" b="0" i="0" u="none" strike="noStrike" kern="0" cap="none" spc="0" normalizeH="0" baseline="0" noProof="0">
              <a:ln>
                <a:noFill/>
              </a:ln>
              <a:solidFill>
                <a:prstClr val="black"/>
              </a:solidFill>
              <a:effectLst/>
              <a:uLnTx/>
              <a:uFillTx/>
              <a:latin typeface="+mn-lt"/>
              <a:ea typeface="+mn-ea"/>
              <a:cs typeface="+mn-cs"/>
            </a:rPr>
            <a:t>ポイントの増となったものの、近年は類似団体平均以下で推移しており、</a:t>
          </a:r>
          <a:r>
            <a:rPr kumimoji="1" lang="ja-JP" altLang="ja-JP" sz="1000" b="0" i="0" u="none" strike="noStrike" kern="0" cap="none" spc="0" normalizeH="0" baseline="0" noProof="0">
              <a:ln>
                <a:noFill/>
              </a:ln>
              <a:solidFill>
                <a:prstClr val="black"/>
              </a:solidFill>
              <a:effectLst/>
              <a:uLnTx/>
              <a:uFillTx/>
              <a:latin typeface="+mn-lt"/>
              <a:ea typeface="+mn-ea"/>
              <a:cs typeface="+mn-cs"/>
            </a:rPr>
            <a:t>改善がみられる。</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　これは、地方債の発行を控え、償還額以内としていること、また、普通交付税措置の割合が高く有利な起債（合併特例債、辺地対策事業債</a:t>
          </a:r>
          <a:r>
            <a:rPr kumimoji="1" lang="ja-JP" altLang="en-US" sz="1000" b="0" i="0" u="none" strike="noStrike" kern="0" cap="none" spc="0" normalizeH="0" baseline="0" noProof="0">
              <a:ln>
                <a:noFill/>
              </a:ln>
              <a:solidFill>
                <a:prstClr val="black"/>
              </a:solidFill>
              <a:effectLst/>
              <a:uLnTx/>
              <a:uFillTx/>
              <a:latin typeface="+mn-lt"/>
              <a:ea typeface="+mn-ea"/>
              <a:cs typeface="+mn-cs"/>
            </a:rPr>
            <a:t>等</a:t>
          </a:r>
          <a:r>
            <a:rPr kumimoji="1" lang="ja-JP" altLang="ja-JP" sz="1000" b="0" i="0" u="none" strike="noStrike" kern="0" cap="none" spc="0" normalizeH="0" baseline="0" noProof="0">
              <a:ln>
                <a:noFill/>
              </a:ln>
              <a:solidFill>
                <a:prstClr val="black"/>
              </a:solidFill>
              <a:effectLst/>
              <a:uLnTx/>
              <a:uFillTx/>
              <a:latin typeface="+mn-lt"/>
              <a:ea typeface="+mn-ea"/>
              <a:cs typeface="+mn-cs"/>
            </a:rPr>
            <a:t>）を利用したことが</a:t>
          </a:r>
          <a:r>
            <a:rPr kumimoji="1" lang="ja-JP" altLang="en-US" sz="1000" b="0" i="0" u="none" strike="noStrike" kern="0" cap="none" spc="0" normalizeH="0" baseline="0" noProof="0">
              <a:ln>
                <a:noFill/>
              </a:ln>
              <a:solidFill>
                <a:prstClr val="black"/>
              </a:solidFill>
              <a:effectLst/>
              <a:uLnTx/>
              <a:uFillTx/>
              <a:latin typeface="+mn-lt"/>
              <a:ea typeface="+mn-ea"/>
              <a:cs typeface="+mn-cs"/>
            </a:rPr>
            <a:t>主な</a:t>
          </a:r>
          <a:r>
            <a:rPr kumimoji="1" lang="ja-JP" altLang="ja-JP" sz="1000" b="0" i="0" u="none" strike="noStrike" kern="0" cap="none" spc="0" normalizeH="0" baseline="0" noProof="0">
              <a:ln>
                <a:noFill/>
              </a:ln>
              <a:solidFill>
                <a:prstClr val="black"/>
              </a:solidFill>
              <a:effectLst/>
              <a:uLnTx/>
              <a:uFillTx/>
              <a:latin typeface="+mn-lt"/>
              <a:ea typeface="+mn-ea"/>
              <a:cs typeface="+mn-cs"/>
            </a:rPr>
            <a:t>要因</a:t>
          </a:r>
          <a:r>
            <a:rPr kumimoji="1" lang="ja-JP" altLang="en-US" sz="1000" b="0" i="0" u="none" strike="noStrike" kern="0" cap="none" spc="0" normalizeH="0" baseline="0" noProof="0">
              <a:ln>
                <a:noFill/>
              </a:ln>
              <a:solidFill>
                <a:prstClr val="black"/>
              </a:solidFill>
              <a:effectLst/>
              <a:uLnTx/>
              <a:uFillTx/>
              <a:latin typeface="+mn-lt"/>
              <a:ea typeface="+mn-ea"/>
              <a:cs typeface="+mn-cs"/>
            </a:rPr>
            <a:t>となっている。</a:t>
          </a:r>
          <a:endParaRPr kumimoji="1" lang="en-US"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mn-lt"/>
              <a:ea typeface="+mn-ea"/>
              <a:cs typeface="+mn-cs"/>
            </a:rPr>
            <a:t>　</a:t>
          </a:r>
          <a:r>
            <a:rPr kumimoji="1" lang="ja-JP" altLang="ja-JP" sz="1000" b="0" i="0" u="none" strike="noStrike" kern="0" cap="none" spc="0" normalizeH="0" baseline="0" noProof="0">
              <a:ln>
                <a:noFill/>
              </a:ln>
              <a:solidFill>
                <a:prstClr val="black"/>
              </a:solidFill>
              <a:effectLst/>
              <a:uLnTx/>
              <a:uFillTx/>
              <a:latin typeface="+mn-lt"/>
              <a:ea typeface="+mn-ea"/>
              <a:cs typeface="+mn-cs"/>
            </a:rPr>
            <a:t>今後も起債額は減少傾向にあり、実質公債費比率の数値も低くなっていく見込みである。</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990C7656-FC03-42F9-B135-E45FF7C152B2}"/>
            </a:ext>
          </a:extLst>
        </xdr:cNvPr>
        <xdr:cNvSpPr txBox="1"/>
      </xdr:nvSpPr>
      <xdr:spPr>
        <a:xfrm>
          <a:off x="11626850" y="53848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AF334465-3F65-4F1E-8FD2-9FC33AF92D73}"/>
            </a:ext>
          </a:extLst>
        </xdr:cNvPr>
        <xdr:cNvCxnSpPr/>
      </xdr:nvCxnSpPr>
      <xdr:spPr>
        <a:xfrm>
          <a:off x="116649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D111367B-2BF8-4A28-855D-523C9B039F32}"/>
            </a:ext>
          </a:extLst>
        </xdr:cNvPr>
        <xdr:cNvSpPr txBox="1"/>
      </xdr:nvSpPr>
      <xdr:spPr>
        <a:xfrm>
          <a:off x="10979150" y="775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a:extLst>
            <a:ext uri="{FF2B5EF4-FFF2-40B4-BE49-F238E27FC236}">
              <a16:creationId xmlns:a16="http://schemas.microsoft.com/office/drawing/2014/main" id="{75EE8776-AFD6-48E5-AAF4-8E860C3489C8}"/>
            </a:ext>
          </a:extLst>
        </xdr:cNvPr>
        <xdr:cNvCxnSpPr/>
      </xdr:nvCxnSpPr>
      <xdr:spPr>
        <a:xfrm>
          <a:off x="11664950" y="75610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a:extLst>
            <a:ext uri="{FF2B5EF4-FFF2-40B4-BE49-F238E27FC236}">
              <a16:creationId xmlns:a16="http://schemas.microsoft.com/office/drawing/2014/main" id="{F84B82E3-EE34-45D3-80FF-2B52D466CA73}"/>
            </a:ext>
          </a:extLst>
        </xdr:cNvPr>
        <xdr:cNvSpPr txBox="1"/>
      </xdr:nvSpPr>
      <xdr:spPr>
        <a:xfrm>
          <a:off x="10979150" y="742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a:extLst>
            <a:ext uri="{FF2B5EF4-FFF2-40B4-BE49-F238E27FC236}">
              <a16:creationId xmlns:a16="http://schemas.microsoft.com/office/drawing/2014/main" id="{6C47A6F6-7137-4B0A-B3CA-2FA89D91D51E}"/>
            </a:ext>
          </a:extLst>
        </xdr:cNvPr>
        <xdr:cNvCxnSpPr/>
      </xdr:nvCxnSpPr>
      <xdr:spPr>
        <a:xfrm>
          <a:off x="11664950" y="72290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a:extLst>
            <a:ext uri="{FF2B5EF4-FFF2-40B4-BE49-F238E27FC236}">
              <a16:creationId xmlns:a16="http://schemas.microsoft.com/office/drawing/2014/main" id="{D67EADC3-C342-443D-99DA-2BDB663B2D67}"/>
            </a:ext>
          </a:extLst>
        </xdr:cNvPr>
        <xdr:cNvSpPr txBox="1"/>
      </xdr:nvSpPr>
      <xdr:spPr>
        <a:xfrm>
          <a:off x="10979150" y="709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a:extLst>
            <a:ext uri="{FF2B5EF4-FFF2-40B4-BE49-F238E27FC236}">
              <a16:creationId xmlns:a16="http://schemas.microsoft.com/office/drawing/2014/main" id="{AC1A4374-A99B-4190-A8C9-58975EAC7566}"/>
            </a:ext>
          </a:extLst>
        </xdr:cNvPr>
        <xdr:cNvCxnSpPr/>
      </xdr:nvCxnSpPr>
      <xdr:spPr>
        <a:xfrm>
          <a:off x="11664950" y="68970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a:extLst>
            <a:ext uri="{FF2B5EF4-FFF2-40B4-BE49-F238E27FC236}">
              <a16:creationId xmlns:a16="http://schemas.microsoft.com/office/drawing/2014/main" id="{17D93882-984D-4885-9F1C-55C968DCD2CF}"/>
            </a:ext>
          </a:extLst>
        </xdr:cNvPr>
        <xdr:cNvSpPr txBox="1"/>
      </xdr:nvSpPr>
      <xdr:spPr>
        <a:xfrm>
          <a:off x="1097915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a:extLst>
            <a:ext uri="{FF2B5EF4-FFF2-40B4-BE49-F238E27FC236}">
              <a16:creationId xmlns:a16="http://schemas.microsoft.com/office/drawing/2014/main" id="{90084257-FB8D-4E41-846A-EA556411A1D4}"/>
            </a:ext>
          </a:extLst>
        </xdr:cNvPr>
        <xdr:cNvCxnSpPr/>
      </xdr:nvCxnSpPr>
      <xdr:spPr>
        <a:xfrm>
          <a:off x="11664950" y="656499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a:extLst>
            <a:ext uri="{FF2B5EF4-FFF2-40B4-BE49-F238E27FC236}">
              <a16:creationId xmlns:a16="http://schemas.microsoft.com/office/drawing/2014/main" id="{54032755-20DF-4814-A6FB-5D38B632D51F}"/>
            </a:ext>
          </a:extLst>
        </xdr:cNvPr>
        <xdr:cNvSpPr txBox="1"/>
      </xdr:nvSpPr>
      <xdr:spPr>
        <a:xfrm>
          <a:off x="10979150" y="642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a:extLst>
            <a:ext uri="{FF2B5EF4-FFF2-40B4-BE49-F238E27FC236}">
              <a16:creationId xmlns:a16="http://schemas.microsoft.com/office/drawing/2014/main" id="{A409B0DB-A466-4D84-A442-416FA4ADA25D}"/>
            </a:ext>
          </a:extLst>
        </xdr:cNvPr>
        <xdr:cNvCxnSpPr/>
      </xdr:nvCxnSpPr>
      <xdr:spPr>
        <a:xfrm>
          <a:off x="11664950" y="623297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a:extLst>
            <a:ext uri="{FF2B5EF4-FFF2-40B4-BE49-F238E27FC236}">
              <a16:creationId xmlns:a16="http://schemas.microsoft.com/office/drawing/2014/main" id="{F63E55FC-9A37-443B-A287-3D51267DC705}"/>
            </a:ext>
          </a:extLst>
        </xdr:cNvPr>
        <xdr:cNvSpPr txBox="1"/>
      </xdr:nvSpPr>
      <xdr:spPr>
        <a:xfrm>
          <a:off x="10979150" y="609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a:extLst>
            <a:ext uri="{FF2B5EF4-FFF2-40B4-BE49-F238E27FC236}">
              <a16:creationId xmlns:a16="http://schemas.microsoft.com/office/drawing/2014/main" id="{177275E2-D5F1-4FEC-BDC7-4428B2522104}"/>
            </a:ext>
          </a:extLst>
        </xdr:cNvPr>
        <xdr:cNvCxnSpPr/>
      </xdr:nvCxnSpPr>
      <xdr:spPr>
        <a:xfrm>
          <a:off x="11664950" y="59009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0" name="テキスト ボックス 379">
          <a:extLst>
            <a:ext uri="{FF2B5EF4-FFF2-40B4-BE49-F238E27FC236}">
              <a16:creationId xmlns:a16="http://schemas.microsoft.com/office/drawing/2014/main" id="{1B13F889-789B-4F7C-A7CE-7CE58A505A1F}"/>
            </a:ext>
          </a:extLst>
        </xdr:cNvPr>
        <xdr:cNvSpPr txBox="1"/>
      </xdr:nvSpPr>
      <xdr:spPr>
        <a:xfrm>
          <a:off x="10979150" y="576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a:extLst>
            <a:ext uri="{FF2B5EF4-FFF2-40B4-BE49-F238E27FC236}">
              <a16:creationId xmlns:a16="http://schemas.microsoft.com/office/drawing/2014/main" id="{941D0AFB-46ED-4590-9891-E4C08DCDDC64}"/>
            </a:ext>
          </a:extLst>
        </xdr:cNvPr>
        <xdr:cNvCxnSpPr/>
      </xdr:nvCxnSpPr>
      <xdr:spPr>
        <a:xfrm>
          <a:off x="116649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a:extLst>
            <a:ext uri="{FF2B5EF4-FFF2-40B4-BE49-F238E27FC236}">
              <a16:creationId xmlns:a16="http://schemas.microsoft.com/office/drawing/2014/main" id="{CE720C70-8B63-443A-ADE0-6A4B2DE432A1}"/>
            </a:ext>
          </a:extLst>
        </xdr:cNvPr>
        <xdr:cNvSpPr/>
      </xdr:nvSpPr>
      <xdr:spPr>
        <a:xfrm>
          <a:off x="116649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122464</xdr:rowOff>
    </xdr:from>
    <xdr:to>
      <xdr:col>81</xdr:col>
      <xdr:colOff>44450</xdr:colOff>
      <xdr:row>45</xdr:row>
      <xdr:rowOff>51102</xdr:rowOff>
    </xdr:to>
    <xdr:cxnSp macro="">
      <xdr:nvCxnSpPr>
        <xdr:cNvPr id="383" name="直線コネクタ 382">
          <a:extLst>
            <a:ext uri="{FF2B5EF4-FFF2-40B4-BE49-F238E27FC236}">
              <a16:creationId xmlns:a16="http://schemas.microsoft.com/office/drawing/2014/main" id="{935ED6B7-A641-46C4-950D-3655CD80BC30}"/>
            </a:ext>
          </a:extLst>
        </xdr:cNvPr>
        <xdr:cNvCxnSpPr/>
      </xdr:nvCxnSpPr>
      <xdr:spPr>
        <a:xfrm flipV="1">
          <a:off x="15474950" y="5900964"/>
          <a:ext cx="0" cy="1579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23179</xdr:rowOff>
    </xdr:from>
    <xdr:ext cx="762000" cy="259045"/>
    <xdr:sp macro="" textlink="">
      <xdr:nvSpPr>
        <xdr:cNvPr id="384" name="公債費負担の状況最小値テキスト">
          <a:extLst>
            <a:ext uri="{FF2B5EF4-FFF2-40B4-BE49-F238E27FC236}">
              <a16:creationId xmlns:a16="http://schemas.microsoft.com/office/drawing/2014/main" id="{7B556B1F-27D3-4684-BD7E-152A5E4237E7}"/>
            </a:ext>
          </a:extLst>
        </xdr:cNvPr>
        <xdr:cNvSpPr txBox="1"/>
      </xdr:nvSpPr>
      <xdr:spPr>
        <a:xfrm>
          <a:off x="15563850" y="7452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51102</xdr:rowOff>
    </xdr:from>
    <xdr:to>
      <xdr:col>81</xdr:col>
      <xdr:colOff>133350</xdr:colOff>
      <xdr:row>45</xdr:row>
      <xdr:rowOff>51102</xdr:rowOff>
    </xdr:to>
    <xdr:cxnSp macro="">
      <xdr:nvCxnSpPr>
        <xdr:cNvPr id="385" name="直線コネクタ 384">
          <a:extLst>
            <a:ext uri="{FF2B5EF4-FFF2-40B4-BE49-F238E27FC236}">
              <a16:creationId xmlns:a16="http://schemas.microsoft.com/office/drawing/2014/main" id="{0968A566-5665-4F1B-8748-69DB1B8C63A3}"/>
            </a:ext>
          </a:extLst>
        </xdr:cNvPr>
        <xdr:cNvCxnSpPr/>
      </xdr:nvCxnSpPr>
      <xdr:spPr>
        <a:xfrm>
          <a:off x="15405100" y="748060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37391</xdr:rowOff>
    </xdr:from>
    <xdr:ext cx="762000" cy="259045"/>
    <xdr:sp macro="" textlink="">
      <xdr:nvSpPr>
        <xdr:cNvPr id="386" name="公債費負担の状況最大値テキスト">
          <a:extLst>
            <a:ext uri="{FF2B5EF4-FFF2-40B4-BE49-F238E27FC236}">
              <a16:creationId xmlns:a16="http://schemas.microsoft.com/office/drawing/2014/main" id="{5EE9F054-4C53-4292-8D30-BF75155052B2}"/>
            </a:ext>
          </a:extLst>
        </xdr:cNvPr>
        <xdr:cNvSpPr txBox="1"/>
      </xdr:nvSpPr>
      <xdr:spPr>
        <a:xfrm>
          <a:off x="15563850" y="565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122464</xdr:rowOff>
    </xdr:from>
    <xdr:to>
      <xdr:col>81</xdr:col>
      <xdr:colOff>133350</xdr:colOff>
      <xdr:row>35</xdr:row>
      <xdr:rowOff>122464</xdr:rowOff>
    </xdr:to>
    <xdr:cxnSp macro="">
      <xdr:nvCxnSpPr>
        <xdr:cNvPr id="387" name="直線コネクタ 386">
          <a:extLst>
            <a:ext uri="{FF2B5EF4-FFF2-40B4-BE49-F238E27FC236}">
              <a16:creationId xmlns:a16="http://schemas.microsoft.com/office/drawing/2014/main" id="{38D5100E-34D5-43BA-9FF7-A84718BF12B4}"/>
            </a:ext>
          </a:extLst>
        </xdr:cNvPr>
        <xdr:cNvCxnSpPr/>
      </xdr:nvCxnSpPr>
      <xdr:spPr>
        <a:xfrm>
          <a:off x="15405100" y="59009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605</xdr:rowOff>
    </xdr:from>
    <xdr:to>
      <xdr:col>81</xdr:col>
      <xdr:colOff>44450</xdr:colOff>
      <xdr:row>40</xdr:row>
      <xdr:rowOff>69548</xdr:rowOff>
    </xdr:to>
    <xdr:cxnSp macro="">
      <xdr:nvCxnSpPr>
        <xdr:cNvPr id="388" name="直線コネクタ 387">
          <a:extLst>
            <a:ext uri="{FF2B5EF4-FFF2-40B4-BE49-F238E27FC236}">
              <a16:creationId xmlns:a16="http://schemas.microsoft.com/office/drawing/2014/main" id="{F381E040-2299-4089-8091-FA8A3D709475}"/>
            </a:ext>
          </a:extLst>
        </xdr:cNvPr>
        <xdr:cNvCxnSpPr/>
      </xdr:nvCxnSpPr>
      <xdr:spPr>
        <a:xfrm>
          <a:off x="14712950" y="6604605"/>
          <a:ext cx="762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151692</xdr:rowOff>
    </xdr:from>
    <xdr:ext cx="762000" cy="259045"/>
    <xdr:sp macro="" textlink="">
      <xdr:nvSpPr>
        <xdr:cNvPr id="389" name="公債費負担の状況平均値テキスト">
          <a:extLst>
            <a:ext uri="{FF2B5EF4-FFF2-40B4-BE49-F238E27FC236}">
              <a16:creationId xmlns:a16="http://schemas.microsoft.com/office/drawing/2014/main" id="{0EBE9C6E-251F-4481-9455-8335B411D409}"/>
            </a:ext>
          </a:extLst>
        </xdr:cNvPr>
        <xdr:cNvSpPr txBox="1"/>
      </xdr:nvSpPr>
      <xdr:spPr>
        <a:xfrm>
          <a:off x="15563850" y="6755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8165</xdr:rowOff>
    </xdr:from>
    <xdr:to>
      <xdr:col>81</xdr:col>
      <xdr:colOff>95250</xdr:colOff>
      <xdr:row>41</xdr:row>
      <xdr:rowOff>109765</xdr:rowOff>
    </xdr:to>
    <xdr:sp macro="" textlink="">
      <xdr:nvSpPr>
        <xdr:cNvPr id="390" name="フローチャート: 判断 389">
          <a:extLst>
            <a:ext uri="{FF2B5EF4-FFF2-40B4-BE49-F238E27FC236}">
              <a16:creationId xmlns:a16="http://schemas.microsoft.com/office/drawing/2014/main" id="{5EB06728-05D7-4296-A2AE-15F597432BD8}"/>
            </a:ext>
          </a:extLst>
        </xdr:cNvPr>
        <xdr:cNvSpPr/>
      </xdr:nvSpPr>
      <xdr:spPr>
        <a:xfrm>
          <a:off x="15430500" y="677726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605</xdr:rowOff>
    </xdr:from>
    <xdr:to>
      <xdr:col>77</xdr:col>
      <xdr:colOff>44450</xdr:colOff>
      <xdr:row>40</xdr:row>
      <xdr:rowOff>605</xdr:rowOff>
    </xdr:to>
    <xdr:cxnSp macro="">
      <xdr:nvCxnSpPr>
        <xdr:cNvPr id="391" name="直線コネクタ 390">
          <a:extLst>
            <a:ext uri="{FF2B5EF4-FFF2-40B4-BE49-F238E27FC236}">
              <a16:creationId xmlns:a16="http://schemas.microsoft.com/office/drawing/2014/main" id="{1128C00F-262A-49E1-BBA4-60411DBFD919}"/>
            </a:ext>
          </a:extLst>
        </xdr:cNvPr>
        <xdr:cNvCxnSpPr/>
      </xdr:nvCxnSpPr>
      <xdr:spPr>
        <a:xfrm>
          <a:off x="13906500" y="6604605"/>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168124</xdr:rowOff>
    </xdr:from>
    <xdr:to>
      <xdr:col>77</xdr:col>
      <xdr:colOff>95250</xdr:colOff>
      <xdr:row>41</xdr:row>
      <xdr:rowOff>98274</xdr:rowOff>
    </xdr:to>
    <xdr:sp macro="" textlink="">
      <xdr:nvSpPr>
        <xdr:cNvPr id="392" name="フローチャート: 判断 391">
          <a:extLst>
            <a:ext uri="{FF2B5EF4-FFF2-40B4-BE49-F238E27FC236}">
              <a16:creationId xmlns:a16="http://schemas.microsoft.com/office/drawing/2014/main" id="{E404ED63-A4EA-4FF1-AB4C-B4E123FF7B39}"/>
            </a:ext>
          </a:extLst>
        </xdr:cNvPr>
        <xdr:cNvSpPr/>
      </xdr:nvSpPr>
      <xdr:spPr>
        <a:xfrm>
          <a:off x="14668500" y="677212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83051</xdr:rowOff>
    </xdr:from>
    <xdr:ext cx="736600" cy="259045"/>
    <xdr:sp macro="" textlink="">
      <xdr:nvSpPr>
        <xdr:cNvPr id="393" name="テキスト ボックス 392">
          <a:extLst>
            <a:ext uri="{FF2B5EF4-FFF2-40B4-BE49-F238E27FC236}">
              <a16:creationId xmlns:a16="http://schemas.microsoft.com/office/drawing/2014/main" id="{B41E2FC8-524E-4EAE-AC63-D49ED36917E7}"/>
            </a:ext>
          </a:extLst>
        </xdr:cNvPr>
        <xdr:cNvSpPr txBox="1"/>
      </xdr:nvSpPr>
      <xdr:spPr>
        <a:xfrm>
          <a:off x="14370050" y="68521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605</xdr:rowOff>
    </xdr:from>
    <xdr:to>
      <xdr:col>72</xdr:col>
      <xdr:colOff>203200</xdr:colOff>
      <xdr:row>40</xdr:row>
      <xdr:rowOff>35076</xdr:rowOff>
    </xdr:to>
    <xdr:cxnSp macro="">
      <xdr:nvCxnSpPr>
        <xdr:cNvPr id="394" name="直線コネクタ 393">
          <a:extLst>
            <a:ext uri="{FF2B5EF4-FFF2-40B4-BE49-F238E27FC236}">
              <a16:creationId xmlns:a16="http://schemas.microsoft.com/office/drawing/2014/main" id="{50B589AC-5C85-4B0C-98AE-6416023F99AF}"/>
            </a:ext>
          </a:extLst>
        </xdr:cNvPr>
        <xdr:cNvCxnSpPr/>
      </xdr:nvCxnSpPr>
      <xdr:spPr>
        <a:xfrm flipV="1">
          <a:off x="13106400" y="6604605"/>
          <a:ext cx="8001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8165</xdr:rowOff>
    </xdr:from>
    <xdr:to>
      <xdr:col>73</xdr:col>
      <xdr:colOff>44450</xdr:colOff>
      <xdr:row>41</xdr:row>
      <xdr:rowOff>109765</xdr:rowOff>
    </xdr:to>
    <xdr:sp macro="" textlink="">
      <xdr:nvSpPr>
        <xdr:cNvPr id="395" name="フローチャート: 判断 394">
          <a:extLst>
            <a:ext uri="{FF2B5EF4-FFF2-40B4-BE49-F238E27FC236}">
              <a16:creationId xmlns:a16="http://schemas.microsoft.com/office/drawing/2014/main" id="{A45F9E98-4C5C-4E0E-9AD7-5CB8D37A6EE8}"/>
            </a:ext>
          </a:extLst>
        </xdr:cNvPr>
        <xdr:cNvSpPr/>
      </xdr:nvSpPr>
      <xdr:spPr>
        <a:xfrm>
          <a:off x="13868400" y="677726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94542</xdr:rowOff>
    </xdr:from>
    <xdr:ext cx="762000" cy="259045"/>
    <xdr:sp macro="" textlink="">
      <xdr:nvSpPr>
        <xdr:cNvPr id="396" name="テキスト ボックス 395">
          <a:extLst>
            <a:ext uri="{FF2B5EF4-FFF2-40B4-BE49-F238E27FC236}">
              <a16:creationId xmlns:a16="http://schemas.microsoft.com/office/drawing/2014/main" id="{7DF550F0-06D9-414D-A9E1-85BC97C5A181}"/>
            </a:ext>
          </a:extLst>
        </xdr:cNvPr>
        <xdr:cNvSpPr txBox="1"/>
      </xdr:nvSpPr>
      <xdr:spPr>
        <a:xfrm>
          <a:off x="13557250" y="6863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35076</xdr:rowOff>
    </xdr:from>
    <xdr:to>
      <xdr:col>68</xdr:col>
      <xdr:colOff>152400</xdr:colOff>
      <xdr:row>40</xdr:row>
      <xdr:rowOff>69548</xdr:rowOff>
    </xdr:to>
    <xdr:cxnSp macro="">
      <xdr:nvCxnSpPr>
        <xdr:cNvPr id="397" name="直線コネクタ 396">
          <a:extLst>
            <a:ext uri="{FF2B5EF4-FFF2-40B4-BE49-F238E27FC236}">
              <a16:creationId xmlns:a16="http://schemas.microsoft.com/office/drawing/2014/main" id="{DB8F1593-E385-4393-93AF-DF351FD845A8}"/>
            </a:ext>
          </a:extLst>
        </xdr:cNvPr>
        <xdr:cNvCxnSpPr/>
      </xdr:nvCxnSpPr>
      <xdr:spPr>
        <a:xfrm flipV="1">
          <a:off x="12293600" y="6639076"/>
          <a:ext cx="8128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19655</xdr:rowOff>
    </xdr:from>
    <xdr:to>
      <xdr:col>68</xdr:col>
      <xdr:colOff>203200</xdr:colOff>
      <xdr:row>41</xdr:row>
      <xdr:rowOff>121255</xdr:rowOff>
    </xdr:to>
    <xdr:sp macro="" textlink="">
      <xdr:nvSpPr>
        <xdr:cNvPr id="398" name="フローチャート: 判断 397">
          <a:extLst>
            <a:ext uri="{FF2B5EF4-FFF2-40B4-BE49-F238E27FC236}">
              <a16:creationId xmlns:a16="http://schemas.microsoft.com/office/drawing/2014/main" id="{109CE7FA-1021-4075-B30B-3D78159AD951}"/>
            </a:ext>
          </a:extLst>
        </xdr:cNvPr>
        <xdr:cNvSpPr/>
      </xdr:nvSpPr>
      <xdr:spPr>
        <a:xfrm>
          <a:off x="13055600" y="6788755"/>
          <a:ext cx="889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106032</xdr:rowOff>
    </xdr:from>
    <xdr:ext cx="762000" cy="259045"/>
    <xdr:sp macro="" textlink="">
      <xdr:nvSpPr>
        <xdr:cNvPr id="399" name="テキスト ボックス 398">
          <a:extLst>
            <a:ext uri="{FF2B5EF4-FFF2-40B4-BE49-F238E27FC236}">
              <a16:creationId xmlns:a16="http://schemas.microsoft.com/office/drawing/2014/main" id="{2CD3F227-DF81-4A15-A6CA-2B863DA2A80F}"/>
            </a:ext>
          </a:extLst>
        </xdr:cNvPr>
        <xdr:cNvSpPr txBox="1"/>
      </xdr:nvSpPr>
      <xdr:spPr>
        <a:xfrm>
          <a:off x="12763500" y="6875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19655</xdr:rowOff>
    </xdr:from>
    <xdr:to>
      <xdr:col>64</xdr:col>
      <xdr:colOff>152400</xdr:colOff>
      <xdr:row>41</xdr:row>
      <xdr:rowOff>121255</xdr:rowOff>
    </xdr:to>
    <xdr:sp macro="" textlink="">
      <xdr:nvSpPr>
        <xdr:cNvPr id="400" name="フローチャート: 判断 399">
          <a:extLst>
            <a:ext uri="{FF2B5EF4-FFF2-40B4-BE49-F238E27FC236}">
              <a16:creationId xmlns:a16="http://schemas.microsoft.com/office/drawing/2014/main" id="{B97D88A6-23D0-4725-A3FA-E15FBAD095D7}"/>
            </a:ext>
          </a:extLst>
        </xdr:cNvPr>
        <xdr:cNvSpPr/>
      </xdr:nvSpPr>
      <xdr:spPr>
        <a:xfrm>
          <a:off x="12242800" y="6788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106032</xdr:rowOff>
    </xdr:from>
    <xdr:ext cx="762000" cy="259045"/>
    <xdr:sp macro="" textlink="">
      <xdr:nvSpPr>
        <xdr:cNvPr id="401" name="テキスト ボックス 400">
          <a:extLst>
            <a:ext uri="{FF2B5EF4-FFF2-40B4-BE49-F238E27FC236}">
              <a16:creationId xmlns:a16="http://schemas.microsoft.com/office/drawing/2014/main" id="{11455D76-D167-4935-8D60-70DC56CD1014}"/>
            </a:ext>
          </a:extLst>
        </xdr:cNvPr>
        <xdr:cNvSpPr txBox="1"/>
      </xdr:nvSpPr>
      <xdr:spPr>
        <a:xfrm>
          <a:off x="11950700" y="6875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2A4AD921-7008-4713-AFFE-A707607FBDE6}"/>
            </a:ext>
          </a:extLst>
        </xdr:cNvPr>
        <xdr:cNvSpPr txBox="1"/>
      </xdr:nvSpPr>
      <xdr:spPr>
        <a:xfrm>
          <a:off x="15278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3C620F58-437A-47C3-8978-9005DDC2CE87}"/>
            </a:ext>
          </a:extLst>
        </xdr:cNvPr>
        <xdr:cNvSpPr txBox="1"/>
      </xdr:nvSpPr>
      <xdr:spPr>
        <a:xfrm>
          <a:off x="14516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716391D0-F44A-4865-A92E-7D19576AC351}"/>
            </a:ext>
          </a:extLst>
        </xdr:cNvPr>
        <xdr:cNvSpPr txBox="1"/>
      </xdr:nvSpPr>
      <xdr:spPr>
        <a:xfrm>
          <a:off x="1371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AED5CE33-1981-4E72-AE5B-803C31B453EE}"/>
            </a:ext>
          </a:extLst>
        </xdr:cNvPr>
        <xdr:cNvSpPr txBox="1"/>
      </xdr:nvSpPr>
      <xdr:spPr>
        <a:xfrm>
          <a:off x="129095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66D1AECE-4C2A-4D49-8FF1-A3487C50ADB4}"/>
            </a:ext>
          </a:extLst>
        </xdr:cNvPr>
        <xdr:cNvSpPr txBox="1"/>
      </xdr:nvSpPr>
      <xdr:spPr>
        <a:xfrm>
          <a:off x="120967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18748</xdr:rowOff>
    </xdr:from>
    <xdr:to>
      <xdr:col>81</xdr:col>
      <xdr:colOff>95250</xdr:colOff>
      <xdr:row>40</xdr:row>
      <xdr:rowOff>120348</xdr:rowOff>
    </xdr:to>
    <xdr:sp macro="" textlink="">
      <xdr:nvSpPr>
        <xdr:cNvPr id="407" name="楕円 406">
          <a:extLst>
            <a:ext uri="{FF2B5EF4-FFF2-40B4-BE49-F238E27FC236}">
              <a16:creationId xmlns:a16="http://schemas.microsoft.com/office/drawing/2014/main" id="{A4EAE22E-0F4E-487A-82BB-B19AEC61EE6D}"/>
            </a:ext>
          </a:extLst>
        </xdr:cNvPr>
        <xdr:cNvSpPr/>
      </xdr:nvSpPr>
      <xdr:spPr>
        <a:xfrm>
          <a:off x="15430500" y="6622748"/>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35275</xdr:rowOff>
    </xdr:from>
    <xdr:ext cx="762000" cy="259045"/>
    <xdr:sp macro="" textlink="">
      <xdr:nvSpPr>
        <xdr:cNvPr id="408" name="公債費負担の状況該当値テキスト">
          <a:extLst>
            <a:ext uri="{FF2B5EF4-FFF2-40B4-BE49-F238E27FC236}">
              <a16:creationId xmlns:a16="http://schemas.microsoft.com/office/drawing/2014/main" id="{D4986E2B-6CC7-4E46-9F18-04BFEBE24043}"/>
            </a:ext>
          </a:extLst>
        </xdr:cNvPr>
        <xdr:cNvSpPr txBox="1"/>
      </xdr:nvSpPr>
      <xdr:spPr>
        <a:xfrm>
          <a:off x="15563850" y="6474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121255</xdr:rowOff>
    </xdr:from>
    <xdr:to>
      <xdr:col>77</xdr:col>
      <xdr:colOff>95250</xdr:colOff>
      <xdr:row>40</xdr:row>
      <xdr:rowOff>51405</xdr:rowOff>
    </xdr:to>
    <xdr:sp macro="" textlink="">
      <xdr:nvSpPr>
        <xdr:cNvPr id="409" name="楕円 408">
          <a:extLst>
            <a:ext uri="{FF2B5EF4-FFF2-40B4-BE49-F238E27FC236}">
              <a16:creationId xmlns:a16="http://schemas.microsoft.com/office/drawing/2014/main" id="{32EBA539-2C2A-4F82-8FFE-7E06AC4B8BAD}"/>
            </a:ext>
          </a:extLst>
        </xdr:cNvPr>
        <xdr:cNvSpPr/>
      </xdr:nvSpPr>
      <xdr:spPr>
        <a:xfrm>
          <a:off x="14668500" y="656015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61582</xdr:rowOff>
    </xdr:from>
    <xdr:ext cx="736600" cy="259045"/>
    <xdr:sp macro="" textlink="">
      <xdr:nvSpPr>
        <xdr:cNvPr id="410" name="テキスト ボックス 409">
          <a:extLst>
            <a:ext uri="{FF2B5EF4-FFF2-40B4-BE49-F238E27FC236}">
              <a16:creationId xmlns:a16="http://schemas.microsoft.com/office/drawing/2014/main" id="{A71919CF-975D-4C79-BA53-DAEA4F42B119}"/>
            </a:ext>
          </a:extLst>
        </xdr:cNvPr>
        <xdr:cNvSpPr txBox="1"/>
      </xdr:nvSpPr>
      <xdr:spPr>
        <a:xfrm>
          <a:off x="14370050" y="6335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121255</xdr:rowOff>
    </xdr:from>
    <xdr:to>
      <xdr:col>73</xdr:col>
      <xdr:colOff>44450</xdr:colOff>
      <xdr:row>40</xdr:row>
      <xdr:rowOff>51405</xdr:rowOff>
    </xdr:to>
    <xdr:sp macro="" textlink="">
      <xdr:nvSpPr>
        <xdr:cNvPr id="411" name="楕円 410">
          <a:extLst>
            <a:ext uri="{FF2B5EF4-FFF2-40B4-BE49-F238E27FC236}">
              <a16:creationId xmlns:a16="http://schemas.microsoft.com/office/drawing/2014/main" id="{7B93C31F-D94C-4ED3-97BE-BAA0CD03C1A2}"/>
            </a:ext>
          </a:extLst>
        </xdr:cNvPr>
        <xdr:cNvSpPr/>
      </xdr:nvSpPr>
      <xdr:spPr>
        <a:xfrm>
          <a:off x="13868400" y="656015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61582</xdr:rowOff>
    </xdr:from>
    <xdr:ext cx="762000" cy="259045"/>
    <xdr:sp macro="" textlink="">
      <xdr:nvSpPr>
        <xdr:cNvPr id="412" name="テキスト ボックス 411">
          <a:extLst>
            <a:ext uri="{FF2B5EF4-FFF2-40B4-BE49-F238E27FC236}">
              <a16:creationId xmlns:a16="http://schemas.microsoft.com/office/drawing/2014/main" id="{02586CB2-B8A0-4063-9248-D05E7F51BAA6}"/>
            </a:ext>
          </a:extLst>
        </xdr:cNvPr>
        <xdr:cNvSpPr txBox="1"/>
      </xdr:nvSpPr>
      <xdr:spPr>
        <a:xfrm>
          <a:off x="13557250" y="633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155726</xdr:rowOff>
    </xdr:from>
    <xdr:to>
      <xdr:col>68</xdr:col>
      <xdr:colOff>203200</xdr:colOff>
      <xdr:row>40</xdr:row>
      <xdr:rowOff>85876</xdr:rowOff>
    </xdr:to>
    <xdr:sp macro="" textlink="">
      <xdr:nvSpPr>
        <xdr:cNvPr id="413" name="楕円 412">
          <a:extLst>
            <a:ext uri="{FF2B5EF4-FFF2-40B4-BE49-F238E27FC236}">
              <a16:creationId xmlns:a16="http://schemas.microsoft.com/office/drawing/2014/main" id="{680E2FF4-2DBE-48A4-AD92-C79247AE8234}"/>
            </a:ext>
          </a:extLst>
        </xdr:cNvPr>
        <xdr:cNvSpPr/>
      </xdr:nvSpPr>
      <xdr:spPr>
        <a:xfrm>
          <a:off x="13055600" y="6594626"/>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96053</xdr:rowOff>
    </xdr:from>
    <xdr:ext cx="762000" cy="259045"/>
    <xdr:sp macro="" textlink="">
      <xdr:nvSpPr>
        <xdr:cNvPr id="414" name="テキスト ボックス 413">
          <a:extLst>
            <a:ext uri="{FF2B5EF4-FFF2-40B4-BE49-F238E27FC236}">
              <a16:creationId xmlns:a16="http://schemas.microsoft.com/office/drawing/2014/main" id="{7D1A87BB-E802-4B4E-9C2B-B59BFF1B0265}"/>
            </a:ext>
          </a:extLst>
        </xdr:cNvPr>
        <xdr:cNvSpPr txBox="1"/>
      </xdr:nvSpPr>
      <xdr:spPr>
        <a:xfrm>
          <a:off x="12763500" y="6369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18748</xdr:rowOff>
    </xdr:from>
    <xdr:to>
      <xdr:col>64</xdr:col>
      <xdr:colOff>152400</xdr:colOff>
      <xdr:row>40</xdr:row>
      <xdr:rowOff>120348</xdr:rowOff>
    </xdr:to>
    <xdr:sp macro="" textlink="">
      <xdr:nvSpPr>
        <xdr:cNvPr id="415" name="楕円 414">
          <a:extLst>
            <a:ext uri="{FF2B5EF4-FFF2-40B4-BE49-F238E27FC236}">
              <a16:creationId xmlns:a16="http://schemas.microsoft.com/office/drawing/2014/main" id="{DD289348-1BC8-43D0-8702-5BF38D9A02DA}"/>
            </a:ext>
          </a:extLst>
        </xdr:cNvPr>
        <xdr:cNvSpPr/>
      </xdr:nvSpPr>
      <xdr:spPr>
        <a:xfrm>
          <a:off x="12242800" y="662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130525</xdr:rowOff>
    </xdr:from>
    <xdr:ext cx="762000" cy="259045"/>
    <xdr:sp macro="" textlink="">
      <xdr:nvSpPr>
        <xdr:cNvPr id="416" name="テキスト ボックス 415">
          <a:extLst>
            <a:ext uri="{FF2B5EF4-FFF2-40B4-BE49-F238E27FC236}">
              <a16:creationId xmlns:a16="http://schemas.microsoft.com/office/drawing/2014/main" id="{BD269EA1-95CE-4A00-8A25-DC818033A3A6}"/>
            </a:ext>
          </a:extLst>
        </xdr:cNvPr>
        <xdr:cNvSpPr txBox="1"/>
      </xdr:nvSpPr>
      <xdr:spPr>
        <a:xfrm>
          <a:off x="11950700" y="6404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a:extLst>
            <a:ext uri="{FF2B5EF4-FFF2-40B4-BE49-F238E27FC236}">
              <a16:creationId xmlns:a16="http://schemas.microsoft.com/office/drawing/2014/main" id="{FEE83051-91CE-4F99-9B5F-C0A5A7014D61}"/>
            </a:ext>
          </a:extLst>
        </xdr:cNvPr>
        <xdr:cNvSpPr/>
      </xdr:nvSpPr>
      <xdr:spPr>
        <a:xfrm>
          <a:off x="11664950" y="1162050"/>
          <a:ext cx="46228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a:extLst>
            <a:ext uri="{FF2B5EF4-FFF2-40B4-BE49-F238E27FC236}">
              <a16:creationId xmlns:a16="http://schemas.microsoft.com/office/drawing/2014/main" id="{51736F19-0246-4747-84B1-562F33A65BD0}"/>
            </a:ext>
          </a:extLst>
        </xdr:cNvPr>
        <xdr:cNvSpPr txBox="1"/>
      </xdr:nvSpPr>
      <xdr:spPr>
        <a:xfrm>
          <a:off x="12520280" y="15113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a:extLst>
            <a:ext uri="{FF2B5EF4-FFF2-40B4-BE49-F238E27FC236}">
              <a16:creationId xmlns:a16="http://schemas.microsoft.com/office/drawing/2014/main" id="{EFF9EDA9-FB1D-4276-8577-48E16DF5D08C}"/>
            </a:ext>
          </a:extLst>
        </xdr:cNvPr>
        <xdr:cNvSpPr txBox="1"/>
      </xdr:nvSpPr>
      <xdr:spPr>
        <a:xfrm>
          <a:off x="13933820" y="14859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a:extLst>
            <a:ext uri="{FF2B5EF4-FFF2-40B4-BE49-F238E27FC236}">
              <a16:creationId xmlns:a16="http://schemas.microsoft.com/office/drawing/2014/main" id="{B9038E61-D037-4EA3-99B3-A8CCE379FB85}"/>
            </a:ext>
          </a:extLst>
        </xdr:cNvPr>
        <xdr:cNvSpPr/>
      </xdr:nvSpPr>
      <xdr:spPr>
        <a:xfrm>
          <a:off x="16351250" y="14097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a:extLst>
            <a:ext uri="{FF2B5EF4-FFF2-40B4-BE49-F238E27FC236}">
              <a16:creationId xmlns:a16="http://schemas.microsoft.com/office/drawing/2014/main" id="{E0420E07-420B-4091-9929-72FFA6AABAE4}"/>
            </a:ext>
          </a:extLst>
        </xdr:cNvPr>
        <xdr:cNvSpPr/>
      </xdr:nvSpPr>
      <xdr:spPr>
        <a:xfrm>
          <a:off x="16351250" y="15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a:extLst>
            <a:ext uri="{FF2B5EF4-FFF2-40B4-BE49-F238E27FC236}">
              <a16:creationId xmlns:a16="http://schemas.microsoft.com/office/drawing/2014/main" id="{437891A1-13CE-450B-89D2-73EAA22A78B8}"/>
            </a:ext>
          </a:extLst>
        </xdr:cNvPr>
        <xdr:cNvSpPr/>
      </xdr:nvSpPr>
      <xdr:spPr>
        <a:xfrm>
          <a:off x="17849850" y="14097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a:extLst>
            <a:ext uri="{FF2B5EF4-FFF2-40B4-BE49-F238E27FC236}">
              <a16:creationId xmlns:a16="http://schemas.microsoft.com/office/drawing/2014/main" id="{0AEE8046-787F-4500-84B6-8E597451B311}"/>
            </a:ext>
          </a:extLst>
        </xdr:cNvPr>
        <xdr:cNvSpPr/>
      </xdr:nvSpPr>
      <xdr:spPr>
        <a:xfrm>
          <a:off x="17849850" y="15938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a:extLst>
            <a:ext uri="{FF2B5EF4-FFF2-40B4-BE49-F238E27FC236}">
              <a16:creationId xmlns:a16="http://schemas.microsoft.com/office/drawing/2014/main" id="{BFBD96A7-5D79-46AC-8076-33BB2F8CE63B}"/>
            </a:ext>
          </a:extLst>
        </xdr:cNvPr>
        <xdr:cNvSpPr/>
      </xdr:nvSpPr>
      <xdr:spPr>
        <a:xfrm>
          <a:off x="19177000" y="14097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a:extLst>
            <a:ext uri="{FF2B5EF4-FFF2-40B4-BE49-F238E27FC236}">
              <a16:creationId xmlns:a16="http://schemas.microsoft.com/office/drawing/2014/main" id="{7F46E93A-0283-490B-AE5B-2F2C21FE0C07}"/>
            </a:ext>
          </a:extLst>
        </xdr:cNvPr>
        <xdr:cNvSpPr/>
      </xdr:nvSpPr>
      <xdr:spPr>
        <a:xfrm>
          <a:off x="19177000" y="15938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a:extLst>
            <a:ext uri="{FF2B5EF4-FFF2-40B4-BE49-F238E27FC236}">
              <a16:creationId xmlns:a16="http://schemas.microsoft.com/office/drawing/2014/main" id="{9EDD5F08-7475-4498-839D-0F0733895672}"/>
            </a:ext>
          </a:extLst>
        </xdr:cNvPr>
        <xdr:cNvSpPr/>
      </xdr:nvSpPr>
      <xdr:spPr>
        <a:xfrm>
          <a:off x="11664950" y="18986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a:extLst>
            <a:ext uri="{FF2B5EF4-FFF2-40B4-BE49-F238E27FC236}">
              <a16:creationId xmlns:a16="http://schemas.microsoft.com/office/drawing/2014/main" id="{62C764A3-DBC2-4B70-9C0A-B03ED2577C46}"/>
            </a:ext>
          </a:extLst>
        </xdr:cNvPr>
        <xdr:cNvSpPr/>
      </xdr:nvSpPr>
      <xdr:spPr>
        <a:xfrm>
          <a:off x="16459200" y="18986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a:extLst>
            <a:ext uri="{FF2B5EF4-FFF2-40B4-BE49-F238E27FC236}">
              <a16:creationId xmlns:a16="http://schemas.microsoft.com/office/drawing/2014/main" id="{A72A857F-DBCB-40F0-865C-DB59DE015E08}"/>
            </a:ext>
          </a:extLst>
        </xdr:cNvPr>
        <xdr:cNvSpPr/>
      </xdr:nvSpPr>
      <xdr:spPr>
        <a:xfrm>
          <a:off x="16459200" y="189865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a:extLst>
            <a:ext uri="{FF2B5EF4-FFF2-40B4-BE49-F238E27FC236}">
              <a16:creationId xmlns:a16="http://schemas.microsoft.com/office/drawing/2014/main" id="{F6FDA367-751A-4492-8A55-C22EB6195438}"/>
            </a:ext>
          </a:extLst>
        </xdr:cNvPr>
        <xdr:cNvSpPr txBox="1"/>
      </xdr:nvSpPr>
      <xdr:spPr>
        <a:xfrm>
          <a:off x="16573500" y="22034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ja-JP" sz="1100" b="0" i="0" u="none" strike="noStrike" kern="0" cap="none" spc="0" normalizeH="0" baseline="0" noProof="0">
              <a:ln>
                <a:noFill/>
              </a:ln>
              <a:solidFill>
                <a:prstClr val="black"/>
              </a:solidFill>
              <a:effectLst/>
              <a:uLnTx/>
              <a:uFillTx/>
              <a:latin typeface="+mn-lt"/>
              <a:ea typeface="+mn-ea"/>
              <a:cs typeface="+mn-cs"/>
            </a:rPr>
            <a:t>将来負担比率は年々減少傾向にあ</a:t>
          </a:r>
          <a:r>
            <a:rPr kumimoji="1" lang="ja-JP" altLang="en-US" sz="1100" b="0" i="0" u="none" strike="noStrike" kern="0" cap="none" spc="0" normalizeH="0" baseline="0" noProof="0">
              <a:ln>
                <a:noFill/>
              </a:ln>
              <a:solidFill>
                <a:prstClr val="black"/>
              </a:solidFill>
              <a:effectLst/>
              <a:uLnTx/>
              <a:uFillTx/>
              <a:latin typeface="+mn-lt"/>
              <a:ea typeface="+mn-ea"/>
              <a:cs typeface="+mn-cs"/>
            </a:rPr>
            <a:t>り</a:t>
          </a:r>
          <a:r>
            <a:rPr kumimoji="1" lang="ja-JP" altLang="ja-JP" sz="1100" b="0" i="0" u="none" strike="noStrike" kern="0" cap="none" spc="0" normalizeH="0" baseline="0" noProof="0">
              <a:ln>
                <a:noFill/>
              </a:ln>
              <a:solidFill>
                <a:prstClr val="black"/>
              </a:solidFill>
              <a:effectLst/>
              <a:uLnTx/>
              <a:uFillTx/>
              <a:latin typeface="+mn-lt"/>
              <a:ea typeface="+mn-ea"/>
              <a:cs typeface="+mn-cs"/>
            </a:rPr>
            <a:t>、平成</a:t>
          </a:r>
          <a:r>
            <a:rPr kumimoji="1" lang="en-US" altLang="ja-JP" sz="1100" b="0" i="0" u="none" strike="noStrike" kern="0" cap="none" spc="0" normalizeH="0" baseline="0" noProof="0">
              <a:ln>
                <a:noFill/>
              </a:ln>
              <a:solidFill>
                <a:prstClr val="black"/>
              </a:solidFill>
              <a:effectLst/>
              <a:uLnTx/>
              <a:uFillTx/>
              <a:latin typeface="+mn-lt"/>
              <a:ea typeface="+mn-ea"/>
              <a:cs typeface="+mn-cs"/>
            </a:rPr>
            <a:t>30</a:t>
          </a:r>
          <a:r>
            <a:rPr kumimoji="1" lang="ja-JP" altLang="ja-JP" sz="1100" b="0" i="0" u="none" strike="noStrike" kern="0" cap="none" spc="0" normalizeH="0" baseline="0" noProof="0">
              <a:ln>
                <a:noFill/>
              </a:ln>
              <a:solidFill>
                <a:prstClr val="black"/>
              </a:solidFill>
              <a:effectLst/>
              <a:uLnTx/>
              <a:uFillTx/>
              <a:latin typeface="+mn-lt"/>
              <a:ea typeface="+mn-ea"/>
              <a:cs typeface="+mn-cs"/>
            </a:rPr>
            <a:t>年度以降は</a:t>
          </a:r>
          <a:r>
            <a:rPr kumimoji="1" lang="en-US"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ja-JP" sz="1100" b="0" i="0" u="none" strike="noStrike" kern="0" cap="none" spc="0" normalizeH="0" baseline="0" noProof="0">
              <a:ln>
                <a:noFill/>
              </a:ln>
              <a:solidFill>
                <a:prstClr val="black"/>
              </a:solidFill>
              <a:effectLst/>
              <a:uLnTx/>
              <a:uFillTx/>
              <a:latin typeface="+mn-lt"/>
              <a:ea typeface="+mn-ea"/>
              <a:cs typeface="+mn-cs"/>
            </a:rPr>
            <a:t>となっている。これは、地方債の発行</a:t>
          </a:r>
          <a:r>
            <a:rPr kumimoji="1" lang="ja-JP" altLang="en-US" sz="1100" b="0" i="0" u="none" strike="noStrike" kern="0" cap="none" spc="0" normalizeH="0" baseline="0" noProof="0">
              <a:ln>
                <a:noFill/>
              </a:ln>
              <a:solidFill>
                <a:prstClr val="black"/>
              </a:solidFill>
              <a:effectLst/>
              <a:uLnTx/>
              <a:uFillTx/>
              <a:latin typeface="+mn-lt"/>
              <a:ea typeface="+mn-ea"/>
              <a:cs typeface="+mn-cs"/>
            </a:rPr>
            <a:t>額を原則、元金</a:t>
          </a:r>
          <a:r>
            <a:rPr kumimoji="1" lang="ja-JP" altLang="ja-JP" sz="1100" b="0" i="0" u="none" strike="noStrike" kern="0" cap="none" spc="0" normalizeH="0" baseline="0" noProof="0">
              <a:ln>
                <a:noFill/>
              </a:ln>
              <a:solidFill>
                <a:prstClr val="black"/>
              </a:solidFill>
              <a:effectLst/>
              <a:uLnTx/>
              <a:uFillTx/>
              <a:latin typeface="+mn-lt"/>
              <a:ea typeface="+mn-ea"/>
              <a:cs typeface="+mn-cs"/>
            </a:rPr>
            <a:t>償還額以内としていることや、特定目的基金への積み立てにより充当可能金額が増加したことが主な要因となっている。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財政状況が厳しい現状は続くが、将来負担比率に関しては過去数年で大きく改善してきたといえる。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今後は、市中長期財政計画を基準とした財政運営を行うことで引き続き将来負担比率の抑制に努め、財政の健全化を図っていく。</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61</xdr:col>
      <xdr:colOff>6350</xdr:colOff>
      <xdr:row>10</xdr:row>
      <xdr:rowOff>63500</xdr:rowOff>
    </xdr:from>
    <xdr:ext cx="298543" cy="225703"/>
    <xdr:sp macro="" textlink="">
      <xdr:nvSpPr>
        <xdr:cNvPr id="430" name="テキスト ボックス 429">
          <a:extLst>
            <a:ext uri="{FF2B5EF4-FFF2-40B4-BE49-F238E27FC236}">
              <a16:creationId xmlns:a16="http://schemas.microsoft.com/office/drawing/2014/main" id="{615B4D82-87E0-443A-A8CB-2EC5136D87DA}"/>
            </a:ext>
          </a:extLst>
        </xdr:cNvPr>
        <xdr:cNvSpPr txBox="1"/>
      </xdr:nvSpPr>
      <xdr:spPr>
        <a:xfrm>
          <a:off x="11626850" y="1714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a:extLst>
            <a:ext uri="{FF2B5EF4-FFF2-40B4-BE49-F238E27FC236}">
              <a16:creationId xmlns:a16="http://schemas.microsoft.com/office/drawing/2014/main" id="{1B4A52B1-7058-4C62-AE14-074644C20AE7}"/>
            </a:ext>
          </a:extLst>
        </xdr:cNvPr>
        <xdr:cNvCxnSpPr/>
      </xdr:nvCxnSpPr>
      <xdr:spPr>
        <a:xfrm>
          <a:off x="11664950" y="42227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a:extLst>
            <a:ext uri="{FF2B5EF4-FFF2-40B4-BE49-F238E27FC236}">
              <a16:creationId xmlns:a16="http://schemas.microsoft.com/office/drawing/2014/main" id="{93B8A273-8D50-42CD-B46C-247EE1E99C1D}"/>
            </a:ext>
          </a:extLst>
        </xdr:cNvPr>
        <xdr:cNvSpPr txBox="1"/>
      </xdr:nvSpPr>
      <xdr:spPr>
        <a:xfrm>
          <a:off x="10979150" y="408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3" name="直線コネクタ 432">
          <a:extLst>
            <a:ext uri="{FF2B5EF4-FFF2-40B4-BE49-F238E27FC236}">
              <a16:creationId xmlns:a16="http://schemas.microsoft.com/office/drawing/2014/main" id="{29B11FC6-188D-48AE-BE95-0FFDDD997A10}"/>
            </a:ext>
          </a:extLst>
        </xdr:cNvPr>
        <xdr:cNvCxnSpPr/>
      </xdr:nvCxnSpPr>
      <xdr:spPr>
        <a:xfrm>
          <a:off x="11664950" y="3759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4" name="テキスト ボックス 433">
          <a:extLst>
            <a:ext uri="{FF2B5EF4-FFF2-40B4-BE49-F238E27FC236}">
              <a16:creationId xmlns:a16="http://schemas.microsoft.com/office/drawing/2014/main" id="{A2C9A6DF-1DFC-4D8E-AFA3-6B4401E8A606}"/>
            </a:ext>
          </a:extLst>
        </xdr:cNvPr>
        <xdr:cNvSpPr txBox="1"/>
      </xdr:nvSpPr>
      <xdr:spPr>
        <a:xfrm>
          <a:off x="10979150" y="362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5" name="直線コネクタ 434">
          <a:extLst>
            <a:ext uri="{FF2B5EF4-FFF2-40B4-BE49-F238E27FC236}">
              <a16:creationId xmlns:a16="http://schemas.microsoft.com/office/drawing/2014/main" id="{563416CA-093C-49DE-A7E5-CBFDAFBBB325}"/>
            </a:ext>
          </a:extLst>
        </xdr:cNvPr>
        <xdr:cNvCxnSpPr/>
      </xdr:nvCxnSpPr>
      <xdr:spPr>
        <a:xfrm>
          <a:off x="11664950" y="32956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6" name="テキスト ボックス 435">
          <a:extLst>
            <a:ext uri="{FF2B5EF4-FFF2-40B4-BE49-F238E27FC236}">
              <a16:creationId xmlns:a16="http://schemas.microsoft.com/office/drawing/2014/main" id="{B3FAAA80-D6DE-4291-9B25-54EF67A4CFB4}"/>
            </a:ext>
          </a:extLst>
        </xdr:cNvPr>
        <xdr:cNvSpPr txBox="1"/>
      </xdr:nvSpPr>
      <xdr:spPr>
        <a:xfrm>
          <a:off x="10979150" y="315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7" name="直線コネクタ 436">
          <a:extLst>
            <a:ext uri="{FF2B5EF4-FFF2-40B4-BE49-F238E27FC236}">
              <a16:creationId xmlns:a16="http://schemas.microsoft.com/office/drawing/2014/main" id="{6726608E-73B4-40E5-BC93-4B0E7CCEFA1C}"/>
            </a:ext>
          </a:extLst>
        </xdr:cNvPr>
        <xdr:cNvCxnSpPr/>
      </xdr:nvCxnSpPr>
      <xdr:spPr>
        <a:xfrm>
          <a:off x="11664950" y="28257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8" name="テキスト ボックス 437">
          <a:extLst>
            <a:ext uri="{FF2B5EF4-FFF2-40B4-BE49-F238E27FC236}">
              <a16:creationId xmlns:a16="http://schemas.microsoft.com/office/drawing/2014/main" id="{6F67812D-3D8A-45C4-ADC0-8DBF73A2F2A3}"/>
            </a:ext>
          </a:extLst>
        </xdr:cNvPr>
        <xdr:cNvSpPr txBox="1"/>
      </xdr:nvSpPr>
      <xdr:spPr>
        <a:xfrm>
          <a:off x="10979150" y="268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9" name="直線コネクタ 438">
          <a:extLst>
            <a:ext uri="{FF2B5EF4-FFF2-40B4-BE49-F238E27FC236}">
              <a16:creationId xmlns:a16="http://schemas.microsoft.com/office/drawing/2014/main" id="{AB480307-F17F-4B4F-9135-65B2C93BC8A8}"/>
            </a:ext>
          </a:extLst>
        </xdr:cNvPr>
        <xdr:cNvCxnSpPr/>
      </xdr:nvCxnSpPr>
      <xdr:spPr>
        <a:xfrm>
          <a:off x="11664950" y="2362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40" name="テキスト ボックス 439">
          <a:extLst>
            <a:ext uri="{FF2B5EF4-FFF2-40B4-BE49-F238E27FC236}">
              <a16:creationId xmlns:a16="http://schemas.microsoft.com/office/drawing/2014/main" id="{8BC32A69-E16B-42B3-A4FA-D5ADD009AE79}"/>
            </a:ext>
          </a:extLst>
        </xdr:cNvPr>
        <xdr:cNvSpPr txBox="1"/>
      </xdr:nvSpPr>
      <xdr:spPr>
        <a:xfrm>
          <a:off x="10979150" y="222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id="{74EEADDB-2BF3-4D88-97C6-3A97FE322BF3}"/>
            </a:ext>
          </a:extLst>
        </xdr:cNvPr>
        <xdr:cNvCxnSpPr/>
      </xdr:nvCxnSpPr>
      <xdr:spPr>
        <a:xfrm>
          <a:off x="11664950" y="18986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id="{F748A045-B470-4CF1-8602-5DDE2A961F02}"/>
            </a:ext>
          </a:extLst>
        </xdr:cNvPr>
        <xdr:cNvSpPr/>
      </xdr:nvSpPr>
      <xdr:spPr>
        <a:xfrm>
          <a:off x="11664950" y="18986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153314</xdr:rowOff>
    </xdr:to>
    <xdr:cxnSp macro="">
      <xdr:nvCxnSpPr>
        <xdr:cNvPr id="443" name="直線コネクタ 442">
          <a:extLst>
            <a:ext uri="{FF2B5EF4-FFF2-40B4-BE49-F238E27FC236}">
              <a16:creationId xmlns:a16="http://schemas.microsoft.com/office/drawing/2014/main" id="{1B003568-9AC1-4057-B390-25718B419982}"/>
            </a:ext>
          </a:extLst>
        </xdr:cNvPr>
        <xdr:cNvCxnSpPr/>
      </xdr:nvCxnSpPr>
      <xdr:spPr>
        <a:xfrm flipV="1">
          <a:off x="15474950" y="2362200"/>
          <a:ext cx="0" cy="10931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125391</xdr:rowOff>
    </xdr:from>
    <xdr:ext cx="762000" cy="259045"/>
    <xdr:sp macro="" textlink="">
      <xdr:nvSpPr>
        <xdr:cNvPr id="444" name="将来負担の状況最小値テキスト">
          <a:extLst>
            <a:ext uri="{FF2B5EF4-FFF2-40B4-BE49-F238E27FC236}">
              <a16:creationId xmlns:a16="http://schemas.microsoft.com/office/drawing/2014/main" id="{34C893E7-7CD4-43EE-8748-B9BDB4156FCF}"/>
            </a:ext>
          </a:extLst>
        </xdr:cNvPr>
        <xdr:cNvSpPr txBox="1"/>
      </xdr:nvSpPr>
      <xdr:spPr>
        <a:xfrm>
          <a:off x="15563850" y="3427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153314</xdr:rowOff>
    </xdr:from>
    <xdr:to>
      <xdr:col>81</xdr:col>
      <xdr:colOff>133350</xdr:colOff>
      <xdr:row>20</xdr:row>
      <xdr:rowOff>153314</xdr:rowOff>
    </xdr:to>
    <xdr:cxnSp macro="">
      <xdr:nvCxnSpPr>
        <xdr:cNvPr id="445" name="直線コネクタ 444">
          <a:extLst>
            <a:ext uri="{FF2B5EF4-FFF2-40B4-BE49-F238E27FC236}">
              <a16:creationId xmlns:a16="http://schemas.microsoft.com/office/drawing/2014/main" id="{E3808C5D-D929-4A42-94FD-D01CBF9D5D3B}"/>
            </a:ext>
          </a:extLst>
        </xdr:cNvPr>
        <xdr:cNvCxnSpPr/>
      </xdr:nvCxnSpPr>
      <xdr:spPr>
        <a:xfrm>
          <a:off x="15405100" y="345531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6" name="将来負担の状況最大値テキスト">
          <a:extLst>
            <a:ext uri="{FF2B5EF4-FFF2-40B4-BE49-F238E27FC236}">
              <a16:creationId xmlns:a16="http://schemas.microsoft.com/office/drawing/2014/main" id="{2939AAAF-9196-4295-B0CD-A13031CC5CED}"/>
            </a:ext>
          </a:extLst>
        </xdr:cNvPr>
        <xdr:cNvSpPr txBox="1"/>
      </xdr:nvSpPr>
      <xdr:spPr>
        <a:xfrm>
          <a:off x="1556385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7" name="直線コネクタ 446">
          <a:extLst>
            <a:ext uri="{FF2B5EF4-FFF2-40B4-BE49-F238E27FC236}">
              <a16:creationId xmlns:a16="http://schemas.microsoft.com/office/drawing/2014/main" id="{44299121-94AC-402B-860A-48C19E0CB85A}"/>
            </a:ext>
          </a:extLst>
        </xdr:cNvPr>
        <xdr:cNvCxnSpPr/>
      </xdr:nvCxnSpPr>
      <xdr:spPr>
        <a:xfrm>
          <a:off x="15405100" y="23622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57015</xdr:rowOff>
    </xdr:from>
    <xdr:ext cx="762000" cy="259045"/>
    <xdr:sp macro="" textlink="">
      <xdr:nvSpPr>
        <xdr:cNvPr id="448" name="将来負担の状況平均値テキスト">
          <a:extLst>
            <a:ext uri="{FF2B5EF4-FFF2-40B4-BE49-F238E27FC236}">
              <a16:creationId xmlns:a16="http://schemas.microsoft.com/office/drawing/2014/main" id="{26069464-BF28-4510-90E5-1A06ADC18672}"/>
            </a:ext>
          </a:extLst>
        </xdr:cNvPr>
        <xdr:cNvSpPr txBox="1"/>
      </xdr:nvSpPr>
      <xdr:spPr>
        <a:xfrm>
          <a:off x="15563850" y="23684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84938</xdr:rowOff>
    </xdr:from>
    <xdr:to>
      <xdr:col>81</xdr:col>
      <xdr:colOff>95250</xdr:colOff>
      <xdr:row>15</xdr:row>
      <xdr:rowOff>15088</xdr:rowOff>
    </xdr:to>
    <xdr:sp macro="" textlink="">
      <xdr:nvSpPr>
        <xdr:cNvPr id="449" name="フローチャート: 判断 448">
          <a:extLst>
            <a:ext uri="{FF2B5EF4-FFF2-40B4-BE49-F238E27FC236}">
              <a16:creationId xmlns:a16="http://schemas.microsoft.com/office/drawing/2014/main" id="{6B19D5C0-843A-4DA4-962B-CA7238A3D99F}"/>
            </a:ext>
          </a:extLst>
        </xdr:cNvPr>
        <xdr:cNvSpPr/>
      </xdr:nvSpPr>
      <xdr:spPr>
        <a:xfrm>
          <a:off x="15430500" y="239633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121133</xdr:rowOff>
    </xdr:from>
    <xdr:to>
      <xdr:col>77</xdr:col>
      <xdr:colOff>95250</xdr:colOff>
      <xdr:row>15</xdr:row>
      <xdr:rowOff>51283</xdr:rowOff>
    </xdr:to>
    <xdr:sp macro="" textlink="">
      <xdr:nvSpPr>
        <xdr:cNvPr id="450" name="フローチャート: 判断 449">
          <a:extLst>
            <a:ext uri="{FF2B5EF4-FFF2-40B4-BE49-F238E27FC236}">
              <a16:creationId xmlns:a16="http://schemas.microsoft.com/office/drawing/2014/main" id="{1ECB461B-71F9-490C-9D96-CA3EAF1D14A8}"/>
            </a:ext>
          </a:extLst>
        </xdr:cNvPr>
        <xdr:cNvSpPr/>
      </xdr:nvSpPr>
      <xdr:spPr>
        <a:xfrm>
          <a:off x="14668500" y="243253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61460</xdr:rowOff>
    </xdr:from>
    <xdr:ext cx="736600" cy="259045"/>
    <xdr:sp macro="" textlink="">
      <xdr:nvSpPr>
        <xdr:cNvPr id="451" name="テキスト ボックス 450">
          <a:extLst>
            <a:ext uri="{FF2B5EF4-FFF2-40B4-BE49-F238E27FC236}">
              <a16:creationId xmlns:a16="http://schemas.microsoft.com/office/drawing/2014/main" id="{EF842B9C-DEED-4E9F-ACA4-247A9087D496}"/>
            </a:ext>
          </a:extLst>
        </xdr:cNvPr>
        <xdr:cNvSpPr txBox="1"/>
      </xdr:nvSpPr>
      <xdr:spPr>
        <a:xfrm>
          <a:off x="14370050" y="2207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69977</xdr:rowOff>
    </xdr:from>
    <xdr:to>
      <xdr:col>73</xdr:col>
      <xdr:colOff>44450</xdr:colOff>
      <xdr:row>15</xdr:row>
      <xdr:rowOff>127</xdr:rowOff>
    </xdr:to>
    <xdr:sp macro="" textlink="">
      <xdr:nvSpPr>
        <xdr:cNvPr id="452" name="フローチャート: 判断 451">
          <a:extLst>
            <a:ext uri="{FF2B5EF4-FFF2-40B4-BE49-F238E27FC236}">
              <a16:creationId xmlns:a16="http://schemas.microsoft.com/office/drawing/2014/main" id="{36AFFF10-F371-401D-8CEF-58A1D74122AD}"/>
            </a:ext>
          </a:extLst>
        </xdr:cNvPr>
        <xdr:cNvSpPr/>
      </xdr:nvSpPr>
      <xdr:spPr>
        <a:xfrm>
          <a:off x="13868400" y="238137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10304</xdr:rowOff>
    </xdr:from>
    <xdr:ext cx="762000" cy="259045"/>
    <xdr:sp macro="" textlink="">
      <xdr:nvSpPr>
        <xdr:cNvPr id="453" name="テキスト ボックス 452">
          <a:extLst>
            <a:ext uri="{FF2B5EF4-FFF2-40B4-BE49-F238E27FC236}">
              <a16:creationId xmlns:a16="http://schemas.microsoft.com/office/drawing/2014/main" id="{39E2BEB0-114D-4373-98D2-43C263BDED37}"/>
            </a:ext>
          </a:extLst>
        </xdr:cNvPr>
        <xdr:cNvSpPr txBox="1"/>
      </xdr:nvSpPr>
      <xdr:spPr>
        <a:xfrm>
          <a:off x="13557250" y="2156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71907</xdr:rowOff>
    </xdr:from>
    <xdr:to>
      <xdr:col>68</xdr:col>
      <xdr:colOff>203200</xdr:colOff>
      <xdr:row>15</xdr:row>
      <xdr:rowOff>2057</xdr:rowOff>
    </xdr:to>
    <xdr:sp macro="" textlink="">
      <xdr:nvSpPr>
        <xdr:cNvPr id="454" name="フローチャート: 判断 453">
          <a:extLst>
            <a:ext uri="{FF2B5EF4-FFF2-40B4-BE49-F238E27FC236}">
              <a16:creationId xmlns:a16="http://schemas.microsoft.com/office/drawing/2014/main" id="{C6D0B3A2-D027-40DB-BA3E-F25EA3571136}"/>
            </a:ext>
          </a:extLst>
        </xdr:cNvPr>
        <xdr:cNvSpPr/>
      </xdr:nvSpPr>
      <xdr:spPr>
        <a:xfrm>
          <a:off x="13055600" y="2383307"/>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12234</xdr:rowOff>
    </xdr:from>
    <xdr:ext cx="762000" cy="259045"/>
    <xdr:sp macro="" textlink="">
      <xdr:nvSpPr>
        <xdr:cNvPr id="455" name="テキスト ボックス 454">
          <a:extLst>
            <a:ext uri="{FF2B5EF4-FFF2-40B4-BE49-F238E27FC236}">
              <a16:creationId xmlns:a16="http://schemas.microsoft.com/office/drawing/2014/main" id="{2302A2EF-DC94-414F-A215-79F9A53B011D}"/>
            </a:ext>
          </a:extLst>
        </xdr:cNvPr>
        <xdr:cNvSpPr txBox="1"/>
      </xdr:nvSpPr>
      <xdr:spPr>
        <a:xfrm>
          <a:off x="12763500" y="215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73838</xdr:rowOff>
    </xdr:from>
    <xdr:to>
      <xdr:col>64</xdr:col>
      <xdr:colOff>152400</xdr:colOff>
      <xdr:row>15</xdr:row>
      <xdr:rowOff>3988</xdr:rowOff>
    </xdr:to>
    <xdr:sp macro="" textlink="">
      <xdr:nvSpPr>
        <xdr:cNvPr id="456" name="フローチャート: 判断 455">
          <a:extLst>
            <a:ext uri="{FF2B5EF4-FFF2-40B4-BE49-F238E27FC236}">
              <a16:creationId xmlns:a16="http://schemas.microsoft.com/office/drawing/2014/main" id="{B9196D41-B240-4844-83F9-7195F6D3FBB1}"/>
            </a:ext>
          </a:extLst>
        </xdr:cNvPr>
        <xdr:cNvSpPr/>
      </xdr:nvSpPr>
      <xdr:spPr>
        <a:xfrm>
          <a:off x="12242800" y="238523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14165</xdr:rowOff>
    </xdr:from>
    <xdr:ext cx="762000" cy="259045"/>
    <xdr:sp macro="" textlink="">
      <xdr:nvSpPr>
        <xdr:cNvPr id="457" name="テキスト ボックス 456">
          <a:extLst>
            <a:ext uri="{FF2B5EF4-FFF2-40B4-BE49-F238E27FC236}">
              <a16:creationId xmlns:a16="http://schemas.microsoft.com/office/drawing/2014/main" id="{39C19E6D-DAF9-4EEA-AADC-C9B9B7AFF7F8}"/>
            </a:ext>
          </a:extLst>
        </xdr:cNvPr>
        <xdr:cNvSpPr txBox="1"/>
      </xdr:nvSpPr>
      <xdr:spPr>
        <a:xfrm>
          <a:off x="11950700" y="2160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8D581312-3F61-495E-9151-2B41A2C0F927}"/>
            </a:ext>
          </a:extLst>
        </xdr:cNvPr>
        <xdr:cNvSpPr txBox="1"/>
      </xdr:nvSpPr>
      <xdr:spPr>
        <a:xfrm>
          <a:off x="15278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999CF614-31C1-4E6B-BA8E-0DABC5E0FEC0}"/>
            </a:ext>
          </a:extLst>
        </xdr:cNvPr>
        <xdr:cNvSpPr txBox="1"/>
      </xdr:nvSpPr>
      <xdr:spPr>
        <a:xfrm>
          <a:off x="14516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83793A9F-5F57-4B1E-B8F6-D72802932CF4}"/>
            </a:ext>
          </a:extLst>
        </xdr:cNvPr>
        <xdr:cNvSpPr txBox="1"/>
      </xdr:nvSpPr>
      <xdr:spPr>
        <a:xfrm>
          <a:off x="137160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C1EB40B2-78B6-4F76-A256-CE43F3E0C3C3}"/>
            </a:ext>
          </a:extLst>
        </xdr:cNvPr>
        <xdr:cNvSpPr txBox="1"/>
      </xdr:nvSpPr>
      <xdr:spPr>
        <a:xfrm>
          <a:off x="129095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CD7CD1D9-C17A-4D40-8365-18B9E16DBF78}"/>
            </a:ext>
          </a:extLst>
        </xdr:cNvPr>
        <xdr:cNvSpPr txBox="1"/>
      </xdr:nvSpPr>
      <xdr:spPr>
        <a:xfrm>
          <a:off x="120967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栃木県那須烏山市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24,601
24,293
174.35
13,327,882
12,402,484
847,645
8,429,721
8,977,713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000" b="0" i="0" baseline="0">
              <a:solidFill>
                <a:schemeClr val="dk1"/>
              </a:solidFill>
              <a:effectLst/>
              <a:latin typeface="+mn-lt"/>
              <a:ea typeface="+mn-ea"/>
              <a:cs typeface="+mn-cs"/>
            </a:rPr>
            <a:t>令和</a:t>
          </a:r>
          <a:r>
            <a:rPr kumimoji="1" lang="ja-JP" altLang="en-US" sz="1000" b="0" i="0" baseline="0">
              <a:solidFill>
                <a:schemeClr val="dk1"/>
              </a:solidFill>
              <a:effectLst/>
              <a:latin typeface="+mn-lt"/>
              <a:ea typeface="+mn-ea"/>
              <a:cs typeface="+mn-cs"/>
            </a:rPr>
            <a:t>４</a:t>
          </a:r>
          <a:r>
            <a:rPr kumimoji="1" lang="ja-JP" altLang="ja-JP" sz="1000" b="0" i="0" baseline="0">
              <a:solidFill>
                <a:schemeClr val="dk1"/>
              </a:solidFill>
              <a:effectLst/>
              <a:latin typeface="+mn-lt"/>
              <a:ea typeface="+mn-ea"/>
              <a:cs typeface="+mn-cs"/>
            </a:rPr>
            <a:t>年度は、</a:t>
          </a:r>
          <a:r>
            <a:rPr kumimoji="1" lang="ja-JP" altLang="en-US" sz="1000" b="0" i="0" baseline="0">
              <a:solidFill>
                <a:schemeClr val="dk1"/>
              </a:solidFill>
              <a:effectLst/>
              <a:latin typeface="+mn-lt"/>
              <a:ea typeface="+mn-ea"/>
              <a:cs typeface="+mn-cs"/>
            </a:rPr>
            <a:t>会計年度任用職員報酬の増が主な要因となり、</a:t>
          </a:r>
          <a:r>
            <a:rPr kumimoji="1" lang="ja-JP" altLang="ja-JP" sz="1000" b="0" i="0" baseline="0">
              <a:solidFill>
                <a:schemeClr val="dk1"/>
              </a:solidFill>
              <a:effectLst/>
              <a:latin typeface="+mn-lt"/>
              <a:ea typeface="+mn-ea"/>
              <a:cs typeface="+mn-cs"/>
            </a:rPr>
            <a:t>前年度比</a:t>
          </a:r>
          <a:r>
            <a:rPr kumimoji="1" lang="en-US" altLang="ja-JP" sz="1000" b="0" i="0" baseline="0">
              <a:solidFill>
                <a:schemeClr val="dk1"/>
              </a:solidFill>
              <a:effectLst/>
              <a:latin typeface="+mn-lt"/>
              <a:ea typeface="+mn-ea"/>
              <a:cs typeface="+mn-cs"/>
            </a:rPr>
            <a:t>0.7</a:t>
          </a:r>
          <a:r>
            <a:rPr kumimoji="1" lang="ja-JP" altLang="ja-JP" sz="1000" b="0" i="0" baseline="0">
              <a:solidFill>
                <a:schemeClr val="dk1"/>
              </a:solidFill>
              <a:effectLst/>
              <a:latin typeface="+mn-lt"/>
              <a:ea typeface="+mn-ea"/>
              <a:cs typeface="+mn-cs"/>
            </a:rPr>
            <a:t>ポイントの</a:t>
          </a:r>
          <a:r>
            <a:rPr kumimoji="1" lang="ja-JP" altLang="en-US" sz="1000" b="0" i="0" baseline="0">
              <a:solidFill>
                <a:schemeClr val="dk1"/>
              </a:solidFill>
              <a:effectLst/>
              <a:latin typeface="+mn-lt"/>
              <a:ea typeface="+mn-ea"/>
              <a:cs typeface="+mn-cs"/>
            </a:rPr>
            <a:t>増</a:t>
          </a:r>
          <a:r>
            <a:rPr kumimoji="1" lang="ja-JP" altLang="ja-JP" sz="1000" b="0" i="0" baseline="0">
              <a:solidFill>
                <a:schemeClr val="dk1"/>
              </a:solidFill>
              <a:effectLst/>
              <a:latin typeface="+mn-lt"/>
              <a:ea typeface="+mn-ea"/>
              <a:cs typeface="+mn-cs"/>
            </a:rPr>
            <a:t>となった。</a:t>
          </a:r>
          <a:endParaRPr kumimoji="1" lang="en-US" altLang="ja-JP" sz="10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baseline="0">
              <a:solidFill>
                <a:schemeClr val="dk1"/>
              </a:solidFill>
              <a:effectLst/>
              <a:latin typeface="+mn-lt"/>
              <a:ea typeface="+mn-ea"/>
              <a:cs typeface="+mn-cs"/>
            </a:rPr>
            <a:t>　しかしながら、</a:t>
          </a:r>
          <a:r>
            <a:rPr kumimoji="1" lang="ja-JP" altLang="ja-JP" sz="1000" b="0" i="0" baseline="0">
              <a:solidFill>
                <a:schemeClr val="dk1"/>
              </a:solidFill>
              <a:effectLst/>
              <a:latin typeface="+mn-lt"/>
              <a:ea typeface="+mn-ea"/>
              <a:cs typeface="+mn-cs"/>
            </a:rPr>
            <a:t>計画的な職員採用により、令和２年度からは</a:t>
          </a:r>
          <a:r>
            <a:rPr kumimoji="1" lang="en-US" altLang="ja-JP" sz="1000" b="0" i="0" baseline="0">
              <a:solidFill>
                <a:schemeClr val="dk1"/>
              </a:solidFill>
              <a:effectLst/>
              <a:latin typeface="+mn-lt"/>
              <a:ea typeface="+mn-ea"/>
              <a:cs typeface="+mn-cs"/>
            </a:rPr>
            <a:t>20</a:t>
          </a:r>
          <a:r>
            <a:rPr kumimoji="1" lang="ja-JP" altLang="ja-JP" sz="1000" b="0" i="0" baseline="0">
              <a:solidFill>
                <a:schemeClr val="dk1"/>
              </a:solidFill>
              <a:effectLst/>
              <a:latin typeface="+mn-lt"/>
              <a:ea typeface="+mn-ea"/>
              <a:cs typeface="+mn-cs"/>
            </a:rPr>
            <a:t>％を下回り、類似団体平均と比較しても低い水準で推移している。</a:t>
          </a:r>
          <a:endParaRPr lang="ja-JP" altLang="ja-JP" sz="1000">
            <a:effectLst/>
          </a:endParaRPr>
        </a:p>
        <a:p>
          <a:pPr eaLnBrk="1" fontAlgn="auto" latinLnBrk="0" hangingPunct="1"/>
          <a:r>
            <a:rPr kumimoji="1" lang="ja-JP" altLang="ja-JP" sz="1000" b="0" i="0" baseline="0">
              <a:solidFill>
                <a:schemeClr val="dk1"/>
              </a:solidFill>
              <a:effectLst/>
              <a:latin typeface="+mn-lt"/>
              <a:ea typeface="+mn-ea"/>
              <a:cs typeface="+mn-cs"/>
            </a:rPr>
            <a:t>　</a:t>
          </a:r>
          <a:r>
            <a:rPr kumimoji="1" lang="ja-JP" altLang="en-US" sz="1000" b="0" i="0" baseline="0">
              <a:solidFill>
                <a:schemeClr val="dk1"/>
              </a:solidFill>
              <a:effectLst/>
              <a:latin typeface="+mn-lt"/>
              <a:ea typeface="+mn-ea"/>
              <a:cs typeface="+mn-cs"/>
            </a:rPr>
            <a:t>令和４年度</a:t>
          </a:r>
          <a:r>
            <a:rPr kumimoji="1" lang="ja-JP" altLang="ja-JP" sz="1000" b="0" i="0" baseline="0">
              <a:solidFill>
                <a:schemeClr val="dk1"/>
              </a:solidFill>
              <a:effectLst/>
              <a:latin typeface="+mn-lt"/>
              <a:ea typeface="+mn-ea"/>
              <a:cs typeface="+mn-cs"/>
            </a:rPr>
            <a:t>に策定した定員適正化計画</a:t>
          </a:r>
          <a:r>
            <a:rPr kumimoji="1" lang="ja-JP" altLang="en-US" sz="1000" b="0" i="0" baseline="0">
              <a:solidFill>
                <a:schemeClr val="dk1"/>
              </a:solidFill>
              <a:effectLst/>
              <a:latin typeface="+mn-lt"/>
              <a:ea typeface="+mn-ea"/>
              <a:cs typeface="+mn-cs"/>
            </a:rPr>
            <a:t>では、職員数の目標値を段階的に増員していく方針であるが、適正な人員配置や時間外</a:t>
          </a:r>
          <a:r>
            <a:rPr kumimoji="1" lang="ja-JP" altLang="en-US" sz="1000" b="0" i="0" baseline="0">
              <a:solidFill>
                <a:srgbClr val="FF0000"/>
              </a:solidFill>
              <a:effectLst/>
              <a:latin typeface="+mn-lt"/>
              <a:ea typeface="+mn-ea"/>
              <a:cs typeface="+mn-cs"/>
            </a:rPr>
            <a:t>手当</a:t>
          </a:r>
          <a:r>
            <a:rPr kumimoji="1" lang="ja-JP" altLang="en-US" sz="1000" b="0" i="0" baseline="0">
              <a:solidFill>
                <a:schemeClr val="dk1"/>
              </a:solidFill>
              <a:effectLst/>
              <a:latin typeface="+mn-lt"/>
              <a:ea typeface="+mn-ea"/>
              <a:cs typeface="+mn-cs"/>
            </a:rPr>
            <a:t>の削減等に努め人件費の抑制を図っていく。</a:t>
          </a:r>
          <a:endParaRPr lang="ja-JP" altLang="ja-JP" sz="10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50800</xdr:rowOff>
    </xdr:from>
    <xdr:to>
      <xdr:col>24</xdr:col>
      <xdr:colOff>25400</xdr:colOff>
      <xdr:row>41</xdr:row>
      <xdr:rowOff>146050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372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137177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28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50800</xdr:rowOff>
    </xdr:from>
    <xdr:to>
      <xdr:col>24</xdr:col>
      <xdr:colOff>114300</xdr:colOff>
      <xdr:row>32</xdr:row>
      <xdr:rowOff>50800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82550</xdr:rowOff>
    </xdr:from>
    <xdr:to>
      <xdr:col>24</xdr:col>
      <xdr:colOff>25400</xdr:colOff>
      <xdr:row>34</xdr:row>
      <xdr:rowOff>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7404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16527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60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44450</xdr:rowOff>
    </xdr:from>
    <xdr:to>
      <xdr:col>24</xdr:col>
      <xdr:colOff>76200</xdr:colOff>
      <xdr:row>37</xdr:row>
      <xdr:rowOff>146050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82550</xdr:rowOff>
    </xdr:from>
    <xdr:to>
      <xdr:col>19</xdr:col>
      <xdr:colOff>187325</xdr:colOff>
      <xdr:row>34</xdr:row>
      <xdr:rowOff>63500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57404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127000</xdr:rowOff>
    </xdr:from>
    <xdr:to>
      <xdr:col>20</xdr:col>
      <xdr:colOff>38100</xdr:colOff>
      <xdr:row>37</xdr:row>
      <xdr:rowOff>57150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41927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85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63500</xdr:rowOff>
    </xdr:from>
    <xdr:to>
      <xdr:col>15</xdr:col>
      <xdr:colOff>98425</xdr:colOff>
      <xdr:row>35</xdr:row>
      <xdr:rowOff>6350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5892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107950</xdr:rowOff>
    </xdr:from>
    <xdr:to>
      <xdr:col>15</xdr:col>
      <xdr:colOff>149225</xdr:colOff>
      <xdr:row>38</xdr:row>
      <xdr:rowOff>38100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22877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152400</xdr:rowOff>
    </xdr:from>
    <xdr:to>
      <xdr:col>11</xdr:col>
      <xdr:colOff>9525</xdr:colOff>
      <xdr:row>35</xdr:row>
      <xdr:rowOff>6350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981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165100</xdr:rowOff>
    </xdr:from>
    <xdr:to>
      <xdr:col>11</xdr:col>
      <xdr:colOff>60325</xdr:colOff>
      <xdr:row>37</xdr:row>
      <xdr:rowOff>95250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80027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88900</xdr:rowOff>
    </xdr:from>
    <xdr:to>
      <xdr:col>6</xdr:col>
      <xdr:colOff>171450</xdr:colOff>
      <xdr:row>37</xdr:row>
      <xdr:rowOff>19050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3827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120650</xdr:rowOff>
    </xdr:from>
    <xdr:to>
      <xdr:col>24</xdr:col>
      <xdr:colOff>76200</xdr:colOff>
      <xdr:row>34</xdr:row>
      <xdr:rowOff>50800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77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137177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31750</xdr:rowOff>
    </xdr:from>
    <xdr:to>
      <xdr:col>20</xdr:col>
      <xdr:colOff>38100</xdr:colOff>
      <xdr:row>33</xdr:row>
      <xdr:rowOff>133350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6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143527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45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12700</xdr:rowOff>
    </xdr:from>
    <xdr:to>
      <xdr:col>15</xdr:col>
      <xdr:colOff>149225</xdr:colOff>
      <xdr:row>34</xdr:row>
      <xdr:rowOff>114300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8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124477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61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127000</xdr:rowOff>
    </xdr:from>
    <xdr:to>
      <xdr:col>11</xdr:col>
      <xdr:colOff>60325</xdr:colOff>
      <xdr:row>35</xdr:row>
      <xdr:rowOff>57150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95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67327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72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101600</xdr:rowOff>
    </xdr:from>
    <xdr:to>
      <xdr:col>6</xdr:col>
      <xdr:colOff>171450</xdr:colOff>
      <xdr:row>35</xdr:row>
      <xdr:rowOff>31750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93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41927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物件費については、毎年予算を精査し削減に努めている</a:t>
          </a:r>
          <a:r>
            <a:rPr kumimoji="1" lang="ja-JP" altLang="en-US" sz="1100" b="0" i="0" baseline="0">
              <a:solidFill>
                <a:schemeClr val="dk1"/>
              </a:solidFill>
              <a:effectLst/>
              <a:latin typeface="+mn-lt"/>
              <a:ea typeface="+mn-ea"/>
              <a:cs typeface="+mn-cs"/>
            </a:rPr>
            <a:t>ものの、</a:t>
          </a:r>
          <a:r>
            <a:rPr kumimoji="1" lang="ja-JP" altLang="ja-JP" sz="1100" b="0" i="0" baseline="0">
              <a:solidFill>
                <a:schemeClr val="dk1"/>
              </a:solidFill>
              <a:effectLst/>
              <a:latin typeface="+mn-lt"/>
              <a:ea typeface="+mn-ea"/>
              <a:cs typeface="+mn-cs"/>
            </a:rPr>
            <a:t>令和</a:t>
          </a:r>
          <a:r>
            <a:rPr kumimoji="1" lang="ja-JP" altLang="en-US" sz="1100" b="0" i="0" baseline="0">
              <a:solidFill>
                <a:schemeClr val="dk1"/>
              </a:solidFill>
              <a:effectLst/>
              <a:latin typeface="+mn-lt"/>
              <a:ea typeface="+mn-ea"/>
              <a:cs typeface="+mn-cs"/>
            </a:rPr>
            <a:t>４</a:t>
          </a:r>
          <a:r>
            <a:rPr kumimoji="1" lang="ja-JP" altLang="ja-JP" sz="1100" b="0" i="0" baseline="0">
              <a:solidFill>
                <a:schemeClr val="dk1"/>
              </a:solidFill>
              <a:effectLst/>
              <a:latin typeface="+mn-lt"/>
              <a:ea typeface="+mn-ea"/>
              <a:cs typeface="+mn-cs"/>
            </a:rPr>
            <a:t>年度決算は、</a:t>
          </a:r>
          <a:r>
            <a:rPr kumimoji="1" lang="ja-JP" altLang="en-US" sz="1100" b="0" i="0" baseline="0">
              <a:solidFill>
                <a:schemeClr val="dk1"/>
              </a:solidFill>
              <a:effectLst/>
              <a:latin typeface="+mn-lt"/>
              <a:ea typeface="+mn-ea"/>
              <a:cs typeface="+mn-cs"/>
            </a:rPr>
            <a:t>電力・ガス等の価格高騰や新型コロナウイルスワクチン追加接種体制確保事業費増</a:t>
          </a:r>
          <a:r>
            <a:rPr kumimoji="1" lang="ja-JP" altLang="ja-JP" sz="1100" b="0" i="0" baseline="0">
              <a:solidFill>
                <a:schemeClr val="dk1"/>
              </a:solidFill>
              <a:effectLst/>
              <a:latin typeface="+mn-lt"/>
              <a:ea typeface="+mn-ea"/>
              <a:cs typeface="+mn-cs"/>
            </a:rPr>
            <a:t>などにより、前年度比</a:t>
          </a:r>
          <a:r>
            <a:rPr kumimoji="1" lang="en-US" altLang="ja-JP" sz="1100" b="0" i="0" baseline="0">
              <a:solidFill>
                <a:schemeClr val="dk1"/>
              </a:solidFill>
              <a:effectLst/>
              <a:latin typeface="+mn-lt"/>
              <a:ea typeface="+mn-ea"/>
              <a:cs typeface="+mn-cs"/>
            </a:rPr>
            <a:t>1.1</a:t>
          </a:r>
          <a:r>
            <a:rPr kumimoji="1" lang="ja-JP" altLang="ja-JP" sz="1100" b="0" i="0" baseline="0">
              <a:solidFill>
                <a:schemeClr val="dk1"/>
              </a:solidFill>
              <a:effectLst/>
              <a:latin typeface="+mn-lt"/>
              <a:ea typeface="+mn-ea"/>
              <a:cs typeface="+mn-cs"/>
            </a:rPr>
            <a:t>ポイントの</a:t>
          </a:r>
          <a:r>
            <a:rPr kumimoji="1" lang="ja-JP" altLang="en-US" sz="1100" b="0" i="0" baseline="0">
              <a:solidFill>
                <a:schemeClr val="dk1"/>
              </a:solidFill>
              <a:effectLst/>
              <a:latin typeface="+mn-lt"/>
              <a:ea typeface="+mn-ea"/>
              <a:cs typeface="+mn-cs"/>
            </a:rPr>
            <a:t>増</a:t>
          </a:r>
          <a:r>
            <a:rPr kumimoji="1" lang="ja-JP" altLang="ja-JP" sz="1100" b="0" i="0" baseline="0">
              <a:solidFill>
                <a:schemeClr val="dk1"/>
              </a:solidFill>
              <a:effectLst/>
              <a:latin typeface="+mn-lt"/>
              <a:ea typeface="+mn-ea"/>
              <a:cs typeface="+mn-cs"/>
            </a:rPr>
            <a:t>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a:t>
          </a:r>
          <a:r>
            <a:rPr kumimoji="1" lang="ja-JP" altLang="en-US" sz="1100" b="0" i="0" baseline="0">
              <a:solidFill>
                <a:schemeClr val="dk1"/>
              </a:solidFill>
              <a:effectLst/>
              <a:latin typeface="+mn-lt"/>
              <a:ea typeface="+mn-ea"/>
              <a:cs typeface="+mn-cs"/>
            </a:rPr>
            <a:t>も</a:t>
          </a:r>
          <a:r>
            <a:rPr kumimoji="1" lang="ja-JP" altLang="ja-JP" sz="1100" b="0" i="0" baseline="0">
              <a:solidFill>
                <a:schemeClr val="dk1"/>
              </a:solidFill>
              <a:effectLst/>
              <a:latin typeface="+mn-lt"/>
              <a:ea typeface="+mn-ea"/>
              <a:cs typeface="+mn-cs"/>
            </a:rPr>
            <a:t>、物価高騰に伴う物件費の増加が予想されることから、より一層職員のコスト削減に対する意識を徹底する。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85090</xdr:rowOff>
    </xdr:from>
    <xdr:to>
      <xdr:col>82</xdr:col>
      <xdr:colOff>107950</xdr:colOff>
      <xdr:row>21</xdr:row>
      <xdr:rowOff>62230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139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34307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3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62230</xdr:rowOff>
    </xdr:from>
    <xdr:to>
      <xdr:col>82</xdr:col>
      <xdr:colOff>196850</xdr:colOff>
      <xdr:row>21</xdr:row>
      <xdr:rowOff>62230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66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85090</xdr:rowOff>
    </xdr:from>
    <xdr:to>
      <xdr:col>82</xdr:col>
      <xdr:colOff>196850</xdr:colOff>
      <xdr:row>13</xdr:row>
      <xdr:rowOff>85090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1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20320</xdr:rowOff>
    </xdr:from>
    <xdr:to>
      <xdr:col>82</xdr:col>
      <xdr:colOff>107950</xdr:colOff>
      <xdr:row>16</xdr:row>
      <xdr:rowOff>104140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76352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124477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6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20320</xdr:rowOff>
    </xdr:from>
    <xdr:to>
      <xdr:col>78</xdr:col>
      <xdr:colOff>69850</xdr:colOff>
      <xdr:row>16</xdr:row>
      <xdr:rowOff>50800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7635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76200</xdr:rowOff>
    </xdr:from>
    <xdr:to>
      <xdr:col>78</xdr:col>
      <xdr:colOff>120650</xdr:colOff>
      <xdr:row>17</xdr:row>
      <xdr:rowOff>6350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162577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50800</xdr:rowOff>
    </xdr:from>
    <xdr:to>
      <xdr:col>73</xdr:col>
      <xdr:colOff>180975</xdr:colOff>
      <xdr:row>16</xdr:row>
      <xdr:rowOff>66040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7940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60960</xdr:rowOff>
    </xdr:from>
    <xdr:to>
      <xdr:col>74</xdr:col>
      <xdr:colOff>31750</xdr:colOff>
      <xdr:row>16</xdr:row>
      <xdr:rowOff>162560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147337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66040</xdr:rowOff>
    </xdr:from>
    <xdr:to>
      <xdr:col>69</xdr:col>
      <xdr:colOff>92075</xdr:colOff>
      <xdr:row>16</xdr:row>
      <xdr:rowOff>157480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28092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129540</xdr:rowOff>
    </xdr:from>
    <xdr:to>
      <xdr:col>69</xdr:col>
      <xdr:colOff>142875</xdr:colOff>
      <xdr:row>17</xdr:row>
      <xdr:rowOff>59690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44467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114300</xdr:rowOff>
    </xdr:from>
    <xdr:to>
      <xdr:col>65</xdr:col>
      <xdr:colOff>53975</xdr:colOff>
      <xdr:row>17</xdr:row>
      <xdr:rowOff>44450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29227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53340</xdr:rowOff>
    </xdr:from>
    <xdr:to>
      <xdr:col>82</xdr:col>
      <xdr:colOff>158750</xdr:colOff>
      <xdr:row>16</xdr:row>
      <xdr:rowOff>154940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69867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140970</xdr:rowOff>
    </xdr:from>
    <xdr:to>
      <xdr:col>78</xdr:col>
      <xdr:colOff>120650</xdr:colOff>
      <xdr:row>16</xdr:row>
      <xdr:rowOff>71120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81297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481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0</xdr:rowOff>
    </xdr:from>
    <xdr:to>
      <xdr:col>74</xdr:col>
      <xdr:colOff>31750</xdr:colOff>
      <xdr:row>16</xdr:row>
      <xdr:rowOff>101600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111777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15240</xdr:rowOff>
    </xdr:from>
    <xdr:to>
      <xdr:col>69</xdr:col>
      <xdr:colOff>142875</xdr:colOff>
      <xdr:row>16</xdr:row>
      <xdr:rowOff>116840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75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127017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8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47007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令和</a:t>
          </a:r>
          <a:r>
            <a:rPr kumimoji="1" lang="ja-JP" altLang="en-US" sz="1100" b="0" i="0" baseline="0">
              <a:solidFill>
                <a:schemeClr val="dk1"/>
              </a:solidFill>
              <a:effectLst/>
              <a:latin typeface="+mn-lt"/>
              <a:ea typeface="+mn-ea"/>
              <a:cs typeface="+mn-cs"/>
            </a:rPr>
            <a:t>４</a:t>
          </a:r>
          <a:r>
            <a:rPr kumimoji="1" lang="ja-JP" altLang="ja-JP" sz="1100" b="0" i="0" baseline="0">
              <a:solidFill>
                <a:schemeClr val="dk1"/>
              </a:solidFill>
              <a:effectLst/>
              <a:latin typeface="+mn-lt"/>
              <a:ea typeface="+mn-ea"/>
              <a:cs typeface="+mn-cs"/>
            </a:rPr>
            <a:t>年度決算では前年度比</a:t>
          </a:r>
          <a:r>
            <a:rPr kumimoji="1" lang="en-US" altLang="ja-JP" sz="1100" b="0" i="0" baseline="0">
              <a:solidFill>
                <a:schemeClr val="dk1"/>
              </a:solidFill>
              <a:effectLst/>
              <a:latin typeface="+mn-lt"/>
              <a:ea typeface="+mn-ea"/>
              <a:cs typeface="+mn-cs"/>
            </a:rPr>
            <a:t>0.5</a:t>
          </a:r>
          <a:r>
            <a:rPr kumimoji="1" lang="ja-JP" altLang="ja-JP" sz="1100" b="0" i="0" baseline="0">
              <a:solidFill>
                <a:schemeClr val="dk1"/>
              </a:solidFill>
              <a:effectLst/>
              <a:latin typeface="+mn-lt"/>
              <a:ea typeface="+mn-ea"/>
              <a:cs typeface="+mn-cs"/>
            </a:rPr>
            <a:t>ポイントの</a:t>
          </a:r>
          <a:r>
            <a:rPr kumimoji="1" lang="ja-JP" altLang="en-US" sz="1100" b="0" i="0" baseline="0">
              <a:solidFill>
                <a:schemeClr val="dk1"/>
              </a:solidFill>
              <a:effectLst/>
              <a:latin typeface="+mn-lt"/>
              <a:ea typeface="+mn-ea"/>
              <a:cs typeface="+mn-cs"/>
            </a:rPr>
            <a:t>増</a:t>
          </a:r>
          <a:r>
            <a:rPr kumimoji="1" lang="ja-JP" altLang="ja-JP" sz="1100" b="0" i="0" baseline="0">
              <a:solidFill>
                <a:schemeClr val="dk1"/>
              </a:solidFill>
              <a:effectLst/>
              <a:latin typeface="+mn-lt"/>
              <a:ea typeface="+mn-ea"/>
              <a:cs typeface="+mn-cs"/>
            </a:rPr>
            <a:t>となった</a:t>
          </a:r>
          <a:r>
            <a:rPr kumimoji="1" lang="ja-JP" altLang="en-US" sz="1100" b="0" i="0" baseline="0">
              <a:solidFill>
                <a:schemeClr val="dk1"/>
              </a:solidFill>
              <a:effectLst/>
              <a:latin typeface="+mn-lt"/>
              <a:ea typeface="+mn-ea"/>
              <a:cs typeface="+mn-cs"/>
            </a:rPr>
            <a:t>ものの、</a:t>
          </a:r>
          <a:r>
            <a:rPr kumimoji="1" lang="ja-JP" altLang="ja-JP"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27</a:t>
          </a:r>
          <a:r>
            <a:rPr kumimoji="1" lang="ja-JP" altLang="ja-JP" sz="1100" b="0" i="0" baseline="0">
              <a:solidFill>
                <a:schemeClr val="dk1"/>
              </a:solidFill>
              <a:effectLst/>
              <a:latin typeface="+mn-lt"/>
              <a:ea typeface="+mn-ea"/>
              <a:cs typeface="+mn-cs"/>
            </a:rPr>
            <a:t>年度以降は毎年類似団体平均を下回っている。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扶助費は、</a:t>
          </a:r>
          <a:r>
            <a:rPr kumimoji="1" lang="ja-JP" altLang="en-US" sz="1100" b="0" i="0" baseline="0">
              <a:solidFill>
                <a:schemeClr val="dk1"/>
              </a:solidFill>
              <a:effectLst/>
              <a:latin typeface="+mn-lt"/>
              <a:ea typeface="+mn-ea"/>
              <a:cs typeface="+mn-cs"/>
            </a:rPr>
            <a:t>子育て世帯臨時特別給付金事業費</a:t>
          </a:r>
          <a:r>
            <a:rPr kumimoji="1" lang="ja-JP" altLang="ja-JP" sz="1100" b="0" i="0" baseline="0">
              <a:solidFill>
                <a:schemeClr val="dk1"/>
              </a:solidFill>
              <a:effectLst/>
              <a:latin typeface="+mn-lt"/>
              <a:ea typeface="+mn-ea"/>
              <a:cs typeface="+mn-cs"/>
            </a:rPr>
            <a:t>などの</a:t>
          </a:r>
          <a:r>
            <a:rPr kumimoji="1" lang="ja-JP" altLang="en-US" sz="1100" b="0" i="0" baseline="0">
              <a:solidFill>
                <a:schemeClr val="dk1"/>
              </a:solidFill>
              <a:effectLst/>
              <a:latin typeface="+mn-lt"/>
              <a:ea typeface="+mn-ea"/>
              <a:cs typeface="+mn-cs"/>
            </a:rPr>
            <a:t>減</a:t>
          </a:r>
          <a:r>
            <a:rPr kumimoji="1" lang="ja-JP" altLang="ja-JP" sz="1100" b="0" i="0" baseline="0">
              <a:solidFill>
                <a:schemeClr val="dk1"/>
              </a:solidFill>
              <a:effectLst/>
              <a:latin typeface="+mn-lt"/>
              <a:ea typeface="+mn-ea"/>
              <a:cs typeface="+mn-cs"/>
            </a:rPr>
            <a:t>により、全体としては</a:t>
          </a:r>
          <a:r>
            <a:rPr kumimoji="1" lang="ja-JP" altLang="en-US" sz="1100" b="0" i="0" baseline="0">
              <a:solidFill>
                <a:schemeClr val="dk1"/>
              </a:solidFill>
              <a:effectLst/>
              <a:latin typeface="+mn-lt"/>
              <a:ea typeface="+mn-ea"/>
              <a:cs typeface="+mn-cs"/>
            </a:rPr>
            <a:t>減少</a:t>
          </a:r>
          <a:r>
            <a:rPr kumimoji="1" lang="ja-JP" altLang="ja-JP" sz="1100" b="0" i="0" baseline="0">
              <a:solidFill>
                <a:schemeClr val="dk1"/>
              </a:solidFill>
              <a:effectLst/>
              <a:latin typeface="+mn-lt"/>
              <a:ea typeface="+mn-ea"/>
              <a:cs typeface="+mn-cs"/>
            </a:rPr>
            <a:t>しているものの、</a:t>
          </a:r>
          <a:r>
            <a:rPr kumimoji="1" lang="ja-JP" altLang="en-US" sz="1100" b="0" i="0" baseline="0">
              <a:solidFill>
                <a:schemeClr val="dk1"/>
              </a:solidFill>
              <a:effectLst/>
              <a:latin typeface="+mn-lt"/>
              <a:ea typeface="+mn-ea"/>
              <a:cs typeface="+mn-cs"/>
            </a:rPr>
            <a:t>生活保護費や児童福祉費へ充当した</a:t>
          </a:r>
          <a:r>
            <a:rPr kumimoji="1" lang="ja-JP" altLang="ja-JP" sz="1100" b="0" i="0" baseline="0">
              <a:solidFill>
                <a:schemeClr val="dk1"/>
              </a:solidFill>
              <a:effectLst/>
              <a:latin typeface="+mn-lt"/>
              <a:ea typeface="+mn-ea"/>
              <a:cs typeface="+mn-cs"/>
            </a:rPr>
            <a:t>一般財源</a:t>
          </a:r>
          <a:r>
            <a:rPr kumimoji="1" lang="ja-JP" altLang="en-US" sz="1100" b="0" i="0" baseline="0">
              <a:solidFill>
                <a:schemeClr val="dk1"/>
              </a:solidFill>
              <a:effectLst/>
              <a:latin typeface="+mn-lt"/>
              <a:ea typeface="+mn-ea"/>
              <a:cs typeface="+mn-cs"/>
            </a:rPr>
            <a:t>の増により</a:t>
          </a:r>
          <a:r>
            <a:rPr kumimoji="1" lang="ja-JP" altLang="ja-JP" sz="1100" b="0" i="0" baseline="0">
              <a:solidFill>
                <a:schemeClr val="dk1"/>
              </a:solidFill>
              <a:effectLst/>
              <a:latin typeface="+mn-lt"/>
              <a:ea typeface="+mn-ea"/>
              <a:cs typeface="+mn-cs"/>
            </a:rPr>
            <a:t>経常収支比率は</a:t>
          </a:r>
          <a:r>
            <a:rPr kumimoji="1" lang="ja-JP" altLang="en-US" sz="1100" b="0" i="0" baseline="0">
              <a:solidFill>
                <a:schemeClr val="dk1"/>
              </a:solidFill>
              <a:effectLst/>
              <a:latin typeface="+mn-lt"/>
              <a:ea typeface="+mn-ea"/>
              <a:cs typeface="+mn-cs"/>
            </a:rPr>
            <a:t>増加</a:t>
          </a:r>
          <a:r>
            <a:rPr kumimoji="1" lang="ja-JP" altLang="ja-JP" sz="1100" b="0" i="0" baseline="0">
              <a:solidFill>
                <a:schemeClr val="dk1"/>
              </a:solidFill>
              <a:effectLst/>
              <a:latin typeface="+mn-lt"/>
              <a:ea typeface="+mn-ea"/>
              <a:cs typeface="+mn-cs"/>
            </a:rPr>
            <a:t>した。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今後も、資格審査の適正化や単独事業の見直しを図るなど、可能な限り経費の削減に努める。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120650</xdr:rowOff>
    </xdr:from>
    <xdr:to>
      <xdr:col>24</xdr:col>
      <xdr:colOff>25400</xdr:colOff>
      <xdr:row>61</xdr:row>
      <xdr:rowOff>133350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2075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105427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133350</xdr:rowOff>
    </xdr:from>
    <xdr:to>
      <xdr:col>24</xdr:col>
      <xdr:colOff>114300</xdr:colOff>
      <xdr:row>61</xdr:row>
      <xdr:rowOff>133350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35577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120650</xdr:rowOff>
    </xdr:from>
    <xdr:to>
      <xdr:col>24</xdr:col>
      <xdr:colOff>114300</xdr:colOff>
      <xdr:row>53</xdr:row>
      <xdr:rowOff>120650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20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95250</xdr:rowOff>
    </xdr:from>
    <xdr:to>
      <xdr:col>24</xdr:col>
      <xdr:colOff>25400</xdr:colOff>
      <xdr:row>55</xdr:row>
      <xdr:rowOff>158750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5250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22877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24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95250</xdr:rowOff>
    </xdr:from>
    <xdr:to>
      <xdr:col>19</xdr:col>
      <xdr:colOff>187325</xdr:colOff>
      <xdr:row>55</xdr:row>
      <xdr:rowOff>158750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5250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25400</xdr:rowOff>
    </xdr:from>
    <xdr:to>
      <xdr:col>20</xdr:col>
      <xdr:colOff>38100</xdr:colOff>
      <xdr:row>56</xdr:row>
      <xdr:rowOff>127000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111777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71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158750</xdr:rowOff>
    </xdr:from>
    <xdr:to>
      <xdr:col>15</xdr:col>
      <xdr:colOff>98425</xdr:colOff>
      <xdr:row>56</xdr:row>
      <xdr:rowOff>152400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5885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162577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50800</xdr:rowOff>
    </xdr:from>
    <xdr:to>
      <xdr:col>11</xdr:col>
      <xdr:colOff>9525</xdr:colOff>
      <xdr:row>56</xdr:row>
      <xdr:rowOff>152400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6520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6350</xdr:rowOff>
    </xdr:from>
    <xdr:to>
      <xdr:col>11</xdr:col>
      <xdr:colOff>60325</xdr:colOff>
      <xdr:row>57</xdr:row>
      <xdr:rowOff>107950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7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92727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127000</xdr:rowOff>
    </xdr:from>
    <xdr:to>
      <xdr:col>6</xdr:col>
      <xdr:colOff>171450</xdr:colOff>
      <xdr:row>57</xdr:row>
      <xdr:rowOff>57150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41927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107950</xdr:rowOff>
    </xdr:from>
    <xdr:to>
      <xdr:col>24</xdr:col>
      <xdr:colOff>76200</xdr:colOff>
      <xdr:row>56</xdr:row>
      <xdr:rowOff>38100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124477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44450</xdr:rowOff>
    </xdr:from>
    <xdr:to>
      <xdr:col>20</xdr:col>
      <xdr:colOff>38100</xdr:colOff>
      <xdr:row>55</xdr:row>
      <xdr:rowOff>146050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156227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24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107950</xdr:rowOff>
    </xdr:from>
    <xdr:to>
      <xdr:col>15</xdr:col>
      <xdr:colOff>149225</xdr:colOff>
      <xdr:row>56</xdr:row>
      <xdr:rowOff>38100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48277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101600</xdr:rowOff>
    </xdr:from>
    <xdr:to>
      <xdr:col>11</xdr:col>
      <xdr:colOff>60325</xdr:colOff>
      <xdr:row>57</xdr:row>
      <xdr:rowOff>31750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41927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111777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その他の数値について、近年は一定の水準で推移している。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介護保険事業、下水道事業など他会計への繰出金の割合が大きいため、これらの規模縮小が課題となっている。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は、公営企業会計はアウトソーシングを進め、経費を削減するとともに独立採算の原則に立ち返った運営の健全化を図り、国民健康保険事業は保険税の適正化を図るなどにより普通会計の負担の軽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46990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4052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19067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477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46990</xdr:rowOff>
    </xdr:from>
    <xdr:to>
      <xdr:col>82</xdr:col>
      <xdr:colOff>196850</xdr:colOff>
      <xdr:row>61</xdr:row>
      <xdr:rowOff>46990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05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88900</xdr:rowOff>
    </xdr:from>
    <xdr:to>
      <xdr:col>82</xdr:col>
      <xdr:colOff>107950</xdr:colOff>
      <xdr:row>56</xdr:row>
      <xdr:rowOff>111760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6901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39387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469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22860</xdr:rowOff>
    </xdr:from>
    <xdr:to>
      <xdr:col>82</xdr:col>
      <xdr:colOff>158750</xdr:colOff>
      <xdr:row>56</xdr:row>
      <xdr:rowOff>124460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88900</xdr:rowOff>
    </xdr:from>
    <xdr:to>
      <xdr:col>78</xdr:col>
      <xdr:colOff>69850</xdr:colOff>
      <xdr:row>56</xdr:row>
      <xdr:rowOff>111760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6901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163830</xdr:rowOff>
    </xdr:from>
    <xdr:to>
      <xdr:col>78</xdr:col>
      <xdr:colOff>120650</xdr:colOff>
      <xdr:row>56</xdr:row>
      <xdr:rowOff>93980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104157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36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96520</xdr:rowOff>
    </xdr:from>
    <xdr:to>
      <xdr:col>73</xdr:col>
      <xdr:colOff>180975</xdr:colOff>
      <xdr:row>56</xdr:row>
      <xdr:rowOff>111760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96977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119397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96520</xdr:rowOff>
    </xdr:from>
    <xdr:to>
      <xdr:col>69</xdr:col>
      <xdr:colOff>92075</xdr:colOff>
      <xdr:row>56</xdr:row>
      <xdr:rowOff>111760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96977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114300</xdr:rowOff>
    </xdr:from>
    <xdr:to>
      <xdr:col>69</xdr:col>
      <xdr:colOff>142875</xdr:colOff>
      <xdr:row>57</xdr:row>
      <xdr:rowOff>44450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29227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67327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60960</xdr:rowOff>
    </xdr:from>
    <xdr:to>
      <xdr:col>82</xdr:col>
      <xdr:colOff>158750</xdr:colOff>
      <xdr:row>56</xdr:row>
      <xdr:rowOff>162560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33037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63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38100</xdr:rowOff>
    </xdr:from>
    <xdr:to>
      <xdr:col>78</xdr:col>
      <xdr:colOff>120650</xdr:colOff>
      <xdr:row>56</xdr:row>
      <xdr:rowOff>139700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124477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60960</xdr:rowOff>
    </xdr:from>
    <xdr:to>
      <xdr:col>74</xdr:col>
      <xdr:colOff>31750</xdr:colOff>
      <xdr:row>56</xdr:row>
      <xdr:rowOff>162560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147337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74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45720</xdr:rowOff>
    </xdr:from>
    <xdr:to>
      <xdr:col>69</xdr:col>
      <xdr:colOff>142875</xdr:colOff>
      <xdr:row>56</xdr:row>
      <xdr:rowOff>147320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157497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60960</xdr:rowOff>
    </xdr:from>
    <xdr:to>
      <xdr:col>65</xdr:col>
      <xdr:colOff>53975</xdr:colOff>
      <xdr:row>56</xdr:row>
      <xdr:rowOff>162560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1287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950">
              <a:latin typeface="ＭＳ Ｐゴシック" panose="020B0600070205080204" pitchFamily="50" charset="-128"/>
              <a:ea typeface="ＭＳ Ｐゴシック" panose="020B0600070205080204" pitchFamily="50" charset="-128"/>
            </a:rPr>
            <a:t>　</a:t>
          </a:r>
          <a:r>
            <a:rPr kumimoji="1" lang="ja-JP" altLang="ja-JP" sz="950" b="0" i="0" baseline="0">
              <a:solidFill>
                <a:schemeClr val="dk1"/>
              </a:solidFill>
              <a:effectLst/>
              <a:latin typeface="+mn-lt"/>
              <a:ea typeface="+mn-ea"/>
              <a:cs typeface="+mn-cs"/>
            </a:rPr>
            <a:t>補助費等については、</a:t>
          </a:r>
          <a:r>
            <a:rPr kumimoji="1" lang="en-US" altLang="ja-JP" sz="950" b="0" i="0" baseline="0">
              <a:solidFill>
                <a:schemeClr val="dk1"/>
              </a:solidFill>
              <a:effectLst/>
              <a:latin typeface="+mn-lt"/>
              <a:ea typeface="+mn-ea"/>
              <a:cs typeface="+mn-cs"/>
            </a:rPr>
            <a:t>20</a:t>
          </a:r>
          <a:r>
            <a:rPr kumimoji="1" lang="ja-JP" altLang="ja-JP" sz="950" b="0" i="0" baseline="0">
              <a:solidFill>
                <a:schemeClr val="dk1"/>
              </a:solidFill>
              <a:effectLst/>
              <a:latin typeface="+mn-lt"/>
              <a:ea typeface="+mn-ea"/>
              <a:cs typeface="+mn-cs"/>
            </a:rPr>
            <a:t>％前後で推移していたが、令和２年度からは</a:t>
          </a:r>
          <a:r>
            <a:rPr kumimoji="1" lang="en-US" altLang="ja-JP" sz="950" b="0" i="0" baseline="0">
              <a:solidFill>
                <a:schemeClr val="dk1"/>
              </a:solidFill>
              <a:effectLst/>
              <a:latin typeface="+mn-lt"/>
              <a:ea typeface="+mn-ea"/>
              <a:cs typeface="+mn-cs"/>
            </a:rPr>
            <a:t>20</a:t>
          </a:r>
          <a:r>
            <a:rPr kumimoji="1" lang="ja-JP" altLang="ja-JP" sz="950" b="0" i="0" baseline="0">
              <a:solidFill>
                <a:schemeClr val="dk1"/>
              </a:solidFill>
              <a:effectLst/>
              <a:latin typeface="+mn-lt"/>
              <a:ea typeface="+mn-ea"/>
              <a:cs typeface="+mn-cs"/>
            </a:rPr>
            <a:t>％を下回っており、減少傾向にはあるものの、類似団体平均を上回る状態が続いている。</a:t>
          </a:r>
          <a:endParaRPr lang="ja-JP" altLang="ja-JP" sz="950">
            <a:effectLst/>
          </a:endParaRPr>
        </a:p>
        <a:p>
          <a:pPr eaLnBrk="1" fontAlgn="auto" latinLnBrk="0" hangingPunct="1"/>
          <a:r>
            <a:rPr kumimoji="1" lang="ja-JP" altLang="ja-JP" sz="950" b="0" i="0" baseline="0">
              <a:solidFill>
                <a:schemeClr val="dk1"/>
              </a:solidFill>
              <a:effectLst/>
              <a:latin typeface="+mn-lt"/>
              <a:ea typeface="+mn-ea"/>
              <a:cs typeface="+mn-cs"/>
            </a:rPr>
            <a:t>　令和</a:t>
          </a:r>
          <a:r>
            <a:rPr kumimoji="1" lang="ja-JP" altLang="en-US" sz="950" b="0" i="0" baseline="0">
              <a:solidFill>
                <a:schemeClr val="dk1"/>
              </a:solidFill>
              <a:effectLst/>
              <a:latin typeface="+mn-lt"/>
              <a:ea typeface="+mn-ea"/>
              <a:cs typeface="+mn-cs"/>
            </a:rPr>
            <a:t>４</a:t>
          </a:r>
          <a:r>
            <a:rPr kumimoji="1" lang="ja-JP" altLang="ja-JP" sz="950" b="0" i="0" baseline="0">
              <a:solidFill>
                <a:schemeClr val="dk1"/>
              </a:solidFill>
              <a:effectLst/>
              <a:latin typeface="+mn-lt"/>
              <a:ea typeface="+mn-ea"/>
              <a:cs typeface="+mn-cs"/>
            </a:rPr>
            <a:t>年度は広域行政事務組合への負担金</a:t>
          </a:r>
          <a:r>
            <a:rPr kumimoji="1" lang="ja-JP" altLang="en-US" sz="950" b="0" i="0" baseline="0">
              <a:solidFill>
                <a:schemeClr val="dk1"/>
              </a:solidFill>
              <a:effectLst/>
              <a:latin typeface="+mn-lt"/>
              <a:ea typeface="+mn-ea"/>
              <a:cs typeface="+mn-cs"/>
            </a:rPr>
            <a:t>の</a:t>
          </a:r>
          <a:r>
            <a:rPr kumimoji="1" lang="ja-JP" altLang="ja-JP" sz="950" b="0" i="0" baseline="0">
              <a:solidFill>
                <a:schemeClr val="dk1"/>
              </a:solidFill>
              <a:effectLst/>
              <a:latin typeface="+mn-lt"/>
              <a:ea typeface="+mn-ea"/>
              <a:cs typeface="+mn-cs"/>
            </a:rPr>
            <a:t>減に</a:t>
          </a:r>
          <a:r>
            <a:rPr kumimoji="1" lang="ja-JP" altLang="en-US" sz="950" b="0" i="0" baseline="0">
              <a:solidFill>
                <a:schemeClr val="dk1"/>
              </a:solidFill>
              <a:effectLst/>
              <a:latin typeface="+mn-lt"/>
              <a:ea typeface="+mn-ea"/>
              <a:cs typeface="+mn-cs"/>
            </a:rPr>
            <a:t>より、補助費に充当した一般財源は減少しているものの、経常一般財源総額が減少したことにより前年比同率となった。</a:t>
          </a:r>
          <a:endParaRPr lang="ja-JP" altLang="ja-JP" sz="950">
            <a:effectLst/>
          </a:endParaRPr>
        </a:p>
        <a:p>
          <a:pPr eaLnBrk="1" fontAlgn="auto" latinLnBrk="0" hangingPunct="1"/>
          <a:r>
            <a:rPr kumimoji="1" lang="ja-JP" altLang="ja-JP" sz="950" b="0" i="0" baseline="0">
              <a:solidFill>
                <a:schemeClr val="dk1"/>
              </a:solidFill>
              <a:effectLst/>
              <a:latin typeface="+mn-lt"/>
              <a:ea typeface="+mn-ea"/>
              <a:cs typeface="+mn-cs"/>
            </a:rPr>
            <a:t>　今後は、ごみ処理施設の長寿命化等に伴い、広域行政事務組合に対する負担金が増加することが想定されるが、可能な限りの削減に努める。</a:t>
          </a:r>
          <a:endParaRPr lang="ja-JP" altLang="ja-JP" sz="95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149860</xdr:rowOff>
    </xdr:from>
    <xdr:to>
      <xdr:col>82</xdr:col>
      <xdr:colOff>107950</xdr:colOff>
      <xdr:row>40</xdr:row>
      <xdr:rowOff>46990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07710"/>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19067</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877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46990</xdr:rowOff>
    </xdr:from>
    <xdr:to>
      <xdr:col>82</xdr:col>
      <xdr:colOff>196850</xdr:colOff>
      <xdr:row>40</xdr:row>
      <xdr:rowOff>46990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0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64787</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51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149860</xdr:rowOff>
    </xdr:from>
    <xdr:to>
      <xdr:col>82</xdr:col>
      <xdr:colOff>196850</xdr:colOff>
      <xdr:row>33</xdr:row>
      <xdr:rowOff>149860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07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1270</xdr:rowOff>
    </xdr:from>
    <xdr:to>
      <xdr:col>82</xdr:col>
      <xdr:colOff>107950</xdr:colOff>
      <xdr:row>37</xdr:row>
      <xdr:rowOff>1270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3449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157497</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5986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140970</xdr:rowOff>
    </xdr:from>
    <xdr:to>
      <xdr:col>82</xdr:col>
      <xdr:colOff>158750</xdr:colOff>
      <xdr:row>36</xdr:row>
      <xdr:rowOff>71120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1270</xdr:rowOff>
    </xdr:from>
    <xdr:to>
      <xdr:col>78</xdr:col>
      <xdr:colOff>69850</xdr:colOff>
      <xdr:row>37</xdr:row>
      <xdr:rowOff>50800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34492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121920</xdr:rowOff>
    </xdr:from>
    <xdr:to>
      <xdr:col>78</xdr:col>
      <xdr:colOff>120650</xdr:colOff>
      <xdr:row>36</xdr:row>
      <xdr:rowOff>52070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62247</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5891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50800</xdr:rowOff>
    </xdr:from>
    <xdr:to>
      <xdr:col>73</xdr:col>
      <xdr:colOff>180975</xdr:colOff>
      <xdr:row>37</xdr:row>
      <xdr:rowOff>81280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893800" y="63944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133350</xdr:rowOff>
    </xdr:from>
    <xdr:to>
      <xdr:col>74</xdr:col>
      <xdr:colOff>31750</xdr:colOff>
      <xdr:row>36</xdr:row>
      <xdr:rowOff>63500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73677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81280</xdr:rowOff>
    </xdr:from>
    <xdr:to>
      <xdr:col>69</xdr:col>
      <xdr:colOff>92075</xdr:colOff>
      <xdr:row>37</xdr:row>
      <xdr:rowOff>100330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42493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83820</xdr:rowOff>
    </xdr:from>
    <xdr:to>
      <xdr:col>69</xdr:col>
      <xdr:colOff>142875</xdr:colOff>
      <xdr:row>36</xdr:row>
      <xdr:rowOff>13970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08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24147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585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87630</xdr:rowOff>
    </xdr:from>
    <xdr:to>
      <xdr:col>65</xdr:col>
      <xdr:colOff>53975</xdr:colOff>
      <xdr:row>36</xdr:row>
      <xdr:rowOff>17780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27957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121920</xdr:rowOff>
    </xdr:from>
    <xdr:to>
      <xdr:col>82</xdr:col>
      <xdr:colOff>158750</xdr:colOff>
      <xdr:row>37</xdr:row>
      <xdr:rowOff>52070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93997</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121920</xdr:rowOff>
    </xdr:from>
    <xdr:to>
      <xdr:col>78</xdr:col>
      <xdr:colOff>120650</xdr:colOff>
      <xdr:row>37</xdr:row>
      <xdr:rowOff>52070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36847</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0</xdr:rowOff>
    </xdr:from>
    <xdr:to>
      <xdr:col>74</xdr:col>
      <xdr:colOff>31750</xdr:colOff>
      <xdr:row>37</xdr:row>
      <xdr:rowOff>101600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34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86377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43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30480</xdr:rowOff>
    </xdr:from>
    <xdr:to>
      <xdr:col>69</xdr:col>
      <xdr:colOff>142875</xdr:colOff>
      <xdr:row>37</xdr:row>
      <xdr:rowOff>132080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37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116857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46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49530</xdr:rowOff>
    </xdr:from>
    <xdr:to>
      <xdr:col>65</xdr:col>
      <xdr:colOff>53975</xdr:colOff>
      <xdr:row>37</xdr:row>
      <xdr:rowOff>151130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135907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900" b="0" i="0" baseline="0">
              <a:solidFill>
                <a:schemeClr val="dk1"/>
              </a:solidFill>
              <a:effectLst/>
              <a:latin typeface="+mn-ea"/>
              <a:ea typeface="+mn-ea"/>
              <a:cs typeface="+mn-cs"/>
            </a:rPr>
            <a:t>公債費については近年の地方債発行を償還額以内としたことで全体の償還額が減少したこと、また、</a:t>
          </a:r>
          <a:r>
            <a:rPr kumimoji="1" lang="ja-JP" altLang="en-US" sz="900" b="0" i="0" baseline="0">
              <a:solidFill>
                <a:schemeClr val="dk1"/>
              </a:solidFill>
              <a:effectLst/>
              <a:latin typeface="+mn-ea"/>
              <a:ea typeface="+mn-ea"/>
              <a:cs typeface="+mn-cs"/>
            </a:rPr>
            <a:t>過去の大規模事業の償還終了</a:t>
          </a:r>
          <a:r>
            <a:rPr kumimoji="1" lang="ja-JP" altLang="ja-JP" sz="900" b="0" i="0" baseline="0">
              <a:solidFill>
                <a:schemeClr val="dk1"/>
              </a:solidFill>
              <a:effectLst/>
              <a:latin typeface="+mn-ea"/>
              <a:ea typeface="+mn-ea"/>
              <a:cs typeface="+mn-cs"/>
            </a:rPr>
            <a:t>により減少傾向にあり、類似団体の平均値を下回っている。</a:t>
          </a:r>
          <a:endParaRPr lang="ja-JP" altLang="ja-JP" sz="900">
            <a:effectLst/>
            <a:latin typeface="+mn-ea"/>
            <a:ea typeface="+mn-ea"/>
          </a:endParaRPr>
        </a:p>
        <a:p>
          <a:pPr eaLnBrk="1" fontAlgn="auto" latinLnBrk="0" hangingPunct="1"/>
          <a:r>
            <a:rPr kumimoji="1" lang="ja-JP" altLang="ja-JP" sz="900" b="0" i="0" baseline="0">
              <a:solidFill>
                <a:schemeClr val="dk1"/>
              </a:solidFill>
              <a:effectLst/>
              <a:latin typeface="+mn-ea"/>
              <a:ea typeface="+mn-ea"/>
              <a:cs typeface="+mn-cs"/>
            </a:rPr>
            <a:t>　令和</a:t>
          </a:r>
          <a:r>
            <a:rPr kumimoji="1" lang="ja-JP" altLang="en-US" sz="900" b="0" i="0" baseline="0">
              <a:solidFill>
                <a:schemeClr val="dk1"/>
              </a:solidFill>
              <a:effectLst/>
              <a:latin typeface="+mn-ea"/>
              <a:ea typeface="+mn-ea"/>
              <a:cs typeface="+mn-cs"/>
            </a:rPr>
            <a:t>４</a:t>
          </a:r>
          <a:r>
            <a:rPr kumimoji="1" lang="ja-JP" altLang="ja-JP" sz="900" b="0" i="0" baseline="0">
              <a:solidFill>
                <a:schemeClr val="dk1"/>
              </a:solidFill>
              <a:effectLst/>
              <a:latin typeface="+mn-ea"/>
              <a:ea typeface="+mn-ea"/>
              <a:cs typeface="+mn-cs"/>
            </a:rPr>
            <a:t>年度決算では、</a:t>
          </a:r>
          <a:r>
            <a:rPr kumimoji="1" lang="ja-JP" altLang="en-US" sz="900" b="0" i="0" baseline="0">
              <a:solidFill>
                <a:schemeClr val="dk1"/>
              </a:solidFill>
              <a:effectLst/>
              <a:latin typeface="+mn-ea"/>
              <a:ea typeface="+mn-ea"/>
              <a:cs typeface="+mn-cs"/>
            </a:rPr>
            <a:t>令和元年東日本台風に係る災害対策債の</a:t>
          </a:r>
          <a:r>
            <a:rPr kumimoji="1" lang="ja-JP" altLang="ja-JP" sz="900" b="0" i="0" baseline="0">
              <a:solidFill>
                <a:schemeClr val="dk1"/>
              </a:solidFill>
              <a:effectLst/>
              <a:latin typeface="+mn-ea"/>
              <a:ea typeface="+mn-ea"/>
              <a:cs typeface="+mn-cs"/>
            </a:rPr>
            <a:t>元金</a:t>
          </a:r>
          <a:r>
            <a:rPr kumimoji="1" lang="ja-JP" altLang="en-US" sz="900" b="0" i="0" baseline="0">
              <a:solidFill>
                <a:schemeClr val="dk1"/>
              </a:solidFill>
              <a:effectLst/>
              <a:latin typeface="+mn-ea"/>
              <a:ea typeface="+mn-ea"/>
              <a:cs typeface="+mn-cs"/>
            </a:rPr>
            <a:t>償還が開始</a:t>
          </a:r>
          <a:r>
            <a:rPr kumimoji="1" lang="ja-JP" altLang="ja-JP" sz="900" b="0" i="0" baseline="0">
              <a:solidFill>
                <a:schemeClr val="dk1"/>
              </a:solidFill>
              <a:effectLst/>
              <a:latin typeface="+mn-ea"/>
              <a:ea typeface="+mn-ea"/>
              <a:cs typeface="+mn-cs"/>
            </a:rPr>
            <a:t>したことにより経常収支比率は</a:t>
          </a:r>
          <a:r>
            <a:rPr kumimoji="1" lang="ja-JP" altLang="en-US" sz="900" b="0" i="0" baseline="0">
              <a:solidFill>
                <a:schemeClr val="dk1"/>
              </a:solidFill>
              <a:effectLst/>
              <a:latin typeface="+mn-ea"/>
              <a:ea typeface="+mn-ea"/>
              <a:cs typeface="+mn-cs"/>
            </a:rPr>
            <a:t>増加</a:t>
          </a:r>
          <a:r>
            <a:rPr kumimoji="1" lang="ja-JP" altLang="ja-JP" sz="900" b="0" i="0" baseline="0">
              <a:solidFill>
                <a:schemeClr val="dk1"/>
              </a:solidFill>
              <a:effectLst/>
              <a:latin typeface="+mn-ea"/>
              <a:ea typeface="+mn-ea"/>
              <a:cs typeface="+mn-cs"/>
            </a:rPr>
            <a:t>した。</a:t>
          </a:r>
          <a:endParaRPr lang="ja-JP" altLang="ja-JP" sz="900">
            <a:effectLst/>
            <a:latin typeface="+mn-ea"/>
            <a:ea typeface="+mn-ea"/>
          </a:endParaRPr>
        </a:p>
        <a:p>
          <a:r>
            <a:rPr kumimoji="1" lang="ja-JP" altLang="en-US" sz="900">
              <a:latin typeface="+mn-ea"/>
              <a:ea typeface="+mn-ea"/>
            </a:rPr>
            <a:t>　今後も公債費は減少傾向で推移していく見込だが、庁舎整備等の大規模事業等が控えていることから、地方債以外の財源の確保や地方債発行額の抑制・平準化に引き続き努めていく。</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85852</xdr:rowOff>
    </xdr:from>
    <xdr:to>
      <xdr:col>24</xdr:col>
      <xdr:colOff>25400</xdr:colOff>
      <xdr:row>80</xdr:row>
      <xdr:rowOff>90424</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773152"/>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62501</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77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90424</xdr:rowOff>
    </xdr:from>
    <xdr:to>
      <xdr:col>24</xdr:col>
      <xdr:colOff>114300</xdr:colOff>
      <xdr:row>80</xdr:row>
      <xdr:rowOff>90424</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80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779</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51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85852</xdr:rowOff>
    </xdr:from>
    <xdr:to>
      <xdr:col>24</xdr:col>
      <xdr:colOff>114300</xdr:colOff>
      <xdr:row>74</xdr:row>
      <xdr:rowOff>85852</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77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83565</xdr:rowOff>
    </xdr:from>
    <xdr:to>
      <xdr:col>24</xdr:col>
      <xdr:colOff>25400</xdr:colOff>
      <xdr:row>77</xdr:row>
      <xdr:rowOff>115570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987800" y="13285215"/>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82566</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3284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83565</xdr:rowOff>
    </xdr:from>
    <xdr:to>
      <xdr:col>19</xdr:col>
      <xdr:colOff>187325</xdr:colOff>
      <xdr:row>77</xdr:row>
      <xdr:rowOff>115570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098800" y="13285215"/>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73913</xdr:rowOff>
    </xdr:from>
    <xdr:to>
      <xdr:col>20</xdr:col>
      <xdr:colOff>38100</xdr:colOff>
      <xdr:row>78</xdr:row>
      <xdr:rowOff>4063</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160290</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115570</xdr:rowOff>
    </xdr:from>
    <xdr:to>
      <xdr:col>15</xdr:col>
      <xdr:colOff>98425</xdr:colOff>
      <xdr:row>77</xdr:row>
      <xdr:rowOff>138430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2209800" y="133172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12192</xdr:rowOff>
    </xdr:from>
    <xdr:to>
      <xdr:col>15</xdr:col>
      <xdr:colOff>149225</xdr:colOff>
      <xdr:row>78</xdr:row>
      <xdr:rowOff>113792</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98569</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138430</xdr:rowOff>
    </xdr:from>
    <xdr:to>
      <xdr:col>11</xdr:col>
      <xdr:colOff>9525</xdr:colOff>
      <xdr:row>77</xdr:row>
      <xdr:rowOff>156718</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1320800" y="133400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21337</xdr:rowOff>
    </xdr:from>
    <xdr:to>
      <xdr:col>11</xdr:col>
      <xdr:colOff>60325</xdr:colOff>
      <xdr:row>78</xdr:row>
      <xdr:rowOff>122937</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107714</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16763</xdr:rowOff>
    </xdr:from>
    <xdr:to>
      <xdr:col>6</xdr:col>
      <xdr:colOff>171450</xdr:colOff>
      <xdr:row>78</xdr:row>
      <xdr:rowOff>118363</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103140</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81297</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32765</xdr:rowOff>
    </xdr:from>
    <xdr:to>
      <xdr:col>20</xdr:col>
      <xdr:colOff>38100</xdr:colOff>
      <xdr:row>77</xdr:row>
      <xdr:rowOff>134365</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144542</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64770</xdr:rowOff>
    </xdr:from>
    <xdr:to>
      <xdr:col>15</xdr:col>
      <xdr:colOff>149225</xdr:colOff>
      <xdr:row>77</xdr:row>
      <xdr:rowOff>166370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5097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87630</xdr:rowOff>
    </xdr:from>
    <xdr:to>
      <xdr:col>11</xdr:col>
      <xdr:colOff>60325</xdr:colOff>
      <xdr:row>78</xdr:row>
      <xdr:rowOff>17780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27957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105918</xdr:rowOff>
    </xdr:from>
    <xdr:to>
      <xdr:col>6</xdr:col>
      <xdr:colOff>171450</xdr:colOff>
      <xdr:row>78</xdr:row>
      <xdr:rowOff>36068</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46245</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050" b="0" i="0" baseline="0">
              <a:solidFill>
                <a:schemeClr val="dk1"/>
              </a:solidFill>
              <a:effectLst/>
              <a:latin typeface="+mn-lt"/>
              <a:ea typeface="+mn-ea"/>
              <a:cs typeface="+mn-cs"/>
            </a:rPr>
            <a:t>公債費以外は、類似団体の平均値を上回っていたが、令和２年度決算から類似団体平均</a:t>
          </a:r>
          <a:r>
            <a:rPr kumimoji="1" lang="ja-JP" altLang="en-US" sz="1050" b="0" i="0" baseline="0">
              <a:solidFill>
                <a:schemeClr val="dk1"/>
              </a:solidFill>
              <a:effectLst/>
              <a:latin typeface="+mn-lt"/>
              <a:ea typeface="+mn-ea"/>
              <a:cs typeface="+mn-cs"/>
            </a:rPr>
            <a:t>を下回って</a:t>
          </a:r>
          <a:r>
            <a:rPr kumimoji="1" lang="ja-JP" altLang="ja-JP" sz="1050" b="0" i="0" baseline="0">
              <a:solidFill>
                <a:schemeClr val="dk1"/>
              </a:solidFill>
              <a:effectLst/>
              <a:latin typeface="+mn-lt"/>
              <a:ea typeface="+mn-ea"/>
              <a:cs typeface="+mn-cs"/>
            </a:rPr>
            <a:t>いる。これは普通交付税における起債償還金の算入終了等に伴う、広域行政事務組合への負担金の減が要因となっている。</a:t>
          </a:r>
          <a:endParaRPr lang="ja-JP" altLang="ja-JP" sz="1050">
            <a:effectLst/>
          </a:endParaRPr>
        </a:p>
        <a:p>
          <a:pPr eaLnBrk="1" fontAlgn="auto" latinLnBrk="0" hangingPunct="1"/>
          <a:r>
            <a:rPr kumimoji="1" lang="ja-JP" altLang="ja-JP" sz="1050" b="0" i="0" baseline="0">
              <a:solidFill>
                <a:schemeClr val="dk1"/>
              </a:solidFill>
              <a:effectLst/>
              <a:latin typeface="+mn-lt"/>
              <a:ea typeface="+mn-ea"/>
              <a:cs typeface="+mn-cs"/>
            </a:rPr>
            <a:t>　しかし、広域行政事務組合への負担金は、ごみ処理、し尿処理、消防業務、病院事業など経常的な業務にかかる負担金であり、今後も高い数値で推移すると考えられるため、引き続き負担金の精査を行うことで削減に努める。</a:t>
          </a:r>
          <a:endParaRPr lang="ja-JP" altLang="ja-JP" sz="105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90424</xdr:rowOff>
    </xdr:from>
    <xdr:to>
      <xdr:col>82</xdr:col>
      <xdr:colOff>107950</xdr:colOff>
      <xdr:row>80</xdr:row>
      <xdr:rowOff>113285</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777724"/>
          <a:ext cx="0" cy="105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85362</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80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113285</xdr:rowOff>
    </xdr:from>
    <xdr:to>
      <xdr:col>82</xdr:col>
      <xdr:colOff>196850</xdr:colOff>
      <xdr:row>80</xdr:row>
      <xdr:rowOff>113285</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8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5351</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52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90424</xdr:rowOff>
    </xdr:from>
    <xdr:to>
      <xdr:col>82</xdr:col>
      <xdr:colOff>196850</xdr:colOff>
      <xdr:row>74</xdr:row>
      <xdr:rowOff>90424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77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115570</xdr:rowOff>
    </xdr:from>
    <xdr:to>
      <xdr:col>82</xdr:col>
      <xdr:colOff>107950</xdr:colOff>
      <xdr:row>76</xdr:row>
      <xdr:rowOff>62992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2974320"/>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98569</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128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126492</xdr:rowOff>
    </xdr:from>
    <xdr:to>
      <xdr:col>82</xdr:col>
      <xdr:colOff>158750</xdr:colOff>
      <xdr:row>77</xdr:row>
      <xdr:rowOff>56642</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115570</xdr:rowOff>
    </xdr:from>
    <xdr:to>
      <xdr:col>78</xdr:col>
      <xdr:colOff>69850</xdr:colOff>
      <xdr:row>76</xdr:row>
      <xdr:rowOff>113285</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2974320"/>
          <a:ext cx="889000" cy="169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169926</xdr:rowOff>
    </xdr:from>
    <xdr:to>
      <xdr:col>78</xdr:col>
      <xdr:colOff>120650</xdr:colOff>
      <xdr:row>76</xdr:row>
      <xdr:rowOff>100076</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02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84853</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115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113285</xdr:rowOff>
    </xdr:from>
    <xdr:to>
      <xdr:col>73</xdr:col>
      <xdr:colOff>180975</xdr:colOff>
      <xdr:row>77</xdr:row>
      <xdr:rowOff>78994</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893800" y="13143485"/>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85344</xdr:rowOff>
    </xdr:from>
    <xdr:to>
      <xdr:col>74</xdr:col>
      <xdr:colOff>31750</xdr:colOff>
      <xdr:row>77</xdr:row>
      <xdr:rowOff>15494</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271</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78994</xdr:rowOff>
    </xdr:from>
    <xdr:to>
      <xdr:col>69</xdr:col>
      <xdr:colOff>92075</xdr:colOff>
      <xdr:row>77</xdr:row>
      <xdr:rowOff>120142</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004800" y="1328064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126492</xdr:rowOff>
    </xdr:from>
    <xdr:to>
      <xdr:col>69</xdr:col>
      <xdr:colOff>142875</xdr:colOff>
      <xdr:row>77</xdr:row>
      <xdr:rowOff>56642</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66819</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99061</xdr:rowOff>
    </xdr:from>
    <xdr:to>
      <xdr:col>65</xdr:col>
      <xdr:colOff>53975</xdr:colOff>
      <xdr:row>77</xdr:row>
      <xdr:rowOff>29211</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39387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xdr:rowOff>
    </xdr:from>
    <xdr:to>
      <xdr:col>82</xdr:col>
      <xdr:colOff>158750</xdr:colOff>
      <xdr:row>76</xdr:row>
      <xdr:rowOff>113792</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28719</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288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64770</xdr:rowOff>
    </xdr:from>
    <xdr:to>
      <xdr:col>78</xdr:col>
      <xdr:colOff>120650</xdr:colOff>
      <xdr:row>75</xdr:row>
      <xdr:rowOff>166370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5097</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269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62485</xdr:rowOff>
    </xdr:from>
    <xdr:to>
      <xdr:col>74</xdr:col>
      <xdr:colOff>31750</xdr:colOff>
      <xdr:row>76</xdr:row>
      <xdr:rowOff>164085</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2811</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28194</xdr:rowOff>
    </xdr:from>
    <xdr:to>
      <xdr:col>69</xdr:col>
      <xdr:colOff>142875</xdr:colOff>
      <xdr:row>77</xdr:row>
      <xdr:rowOff>129794</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114571</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69342</xdr:rowOff>
    </xdr:from>
    <xdr:to>
      <xdr:col>65</xdr:col>
      <xdr:colOff>53975</xdr:colOff>
      <xdr:row>77</xdr:row>
      <xdr:rowOff>170942</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155719</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栃木県那須烏山市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116718</xdr:rowOff>
    </xdr:from>
    <xdr:to>
      <xdr:col>29</xdr:col>
      <xdr:colOff>127000</xdr:colOff>
      <xdr:row>19</xdr:row>
      <xdr:rowOff>159109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50293"/>
          <a:ext cx="0" cy="14139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131186</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3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159109</xdr:rowOff>
    </xdr:from>
    <xdr:to>
      <xdr:col>30</xdr:col>
      <xdr:colOff>25400</xdr:colOff>
      <xdr:row>19</xdr:row>
      <xdr:rowOff>159109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642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31645</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793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116718</xdr:rowOff>
    </xdr:from>
    <xdr:to>
      <xdr:col>30</xdr:col>
      <xdr:colOff>25400</xdr:colOff>
      <xdr:row>11</xdr:row>
      <xdr:rowOff>116718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502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169310</xdr:rowOff>
    </xdr:from>
    <xdr:to>
      <xdr:col>29</xdr:col>
      <xdr:colOff>127000</xdr:colOff>
      <xdr:row>16</xdr:row>
      <xdr:rowOff>48838</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2788685"/>
          <a:ext cx="647700" cy="509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154087</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773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165230</xdr:rowOff>
    </xdr:from>
    <xdr:to>
      <xdr:col>29</xdr:col>
      <xdr:colOff>177800</xdr:colOff>
      <xdr:row>16</xdr:row>
      <xdr:rowOff>95380</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27846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48838</xdr:rowOff>
    </xdr:from>
    <xdr:to>
      <xdr:col>26</xdr:col>
      <xdr:colOff>50800</xdr:colOff>
      <xdr:row>16</xdr:row>
      <xdr:rowOff>95944</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2839663"/>
          <a:ext cx="698500" cy="471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17412</xdr:rowOff>
    </xdr:from>
    <xdr:to>
      <xdr:col>26</xdr:col>
      <xdr:colOff>101600</xdr:colOff>
      <xdr:row>16</xdr:row>
      <xdr:rowOff>119012</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28082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103789</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2894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95944</xdr:rowOff>
    </xdr:from>
    <xdr:to>
      <xdr:col>22</xdr:col>
      <xdr:colOff>114300</xdr:colOff>
      <xdr:row>16</xdr:row>
      <xdr:rowOff>130162</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2886769"/>
          <a:ext cx="698500" cy="342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80805</xdr:rowOff>
    </xdr:from>
    <xdr:to>
      <xdr:col>22</xdr:col>
      <xdr:colOff>165100</xdr:colOff>
      <xdr:row>16</xdr:row>
      <xdr:rowOff>10955</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27001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21132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246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130162</xdr:rowOff>
    </xdr:from>
    <xdr:to>
      <xdr:col>18</xdr:col>
      <xdr:colOff>177800</xdr:colOff>
      <xdr:row>16</xdr:row>
      <xdr:rowOff>160623</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flipV="1">
          <a:off x="2908300" y="2920987"/>
          <a:ext cx="698500" cy="304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104008</xdr:rowOff>
    </xdr:from>
    <xdr:to>
      <xdr:col>19</xdr:col>
      <xdr:colOff>38100</xdr:colOff>
      <xdr:row>16</xdr:row>
      <xdr:rowOff>34158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27233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44335</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2492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158386</xdr:rowOff>
    </xdr:from>
    <xdr:to>
      <xdr:col>15</xdr:col>
      <xdr:colOff>101600</xdr:colOff>
      <xdr:row>16</xdr:row>
      <xdr:rowOff>88536</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27777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98713</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254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118510</xdr:rowOff>
    </xdr:from>
    <xdr:to>
      <xdr:col>29</xdr:col>
      <xdr:colOff>177800</xdr:colOff>
      <xdr:row>16</xdr:row>
      <xdr:rowOff>48660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27378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135037</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2582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169488</xdr:rowOff>
    </xdr:from>
    <xdr:to>
      <xdr:col>26</xdr:col>
      <xdr:colOff>101600</xdr:colOff>
      <xdr:row>16</xdr:row>
      <xdr:rowOff>99638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27888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109815</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2557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45144</xdr:rowOff>
    </xdr:from>
    <xdr:to>
      <xdr:col>22</xdr:col>
      <xdr:colOff>165100</xdr:colOff>
      <xdr:row>16</xdr:row>
      <xdr:rowOff>146744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28359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131521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2922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79362</xdr:rowOff>
    </xdr:from>
    <xdr:to>
      <xdr:col>19</xdr:col>
      <xdr:colOff>38100</xdr:colOff>
      <xdr:row>17</xdr:row>
      <xdr:rowOff>9512</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28701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165739</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295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109823</xdr:rowOff>
    </xdr:from>
    <xdr:to>
      <xdr:col>15</xdr:col>
      <xdr:colOff>101600</xdr:colOff>
      <xdr:row>17</xdr:row>
      <xdr:rowOff>39973</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29006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24750</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298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a:extLst>
            <a:ext uri="{FF2B5EF4-FFF2-40B4-BE49-F238E27FC236}">
              <a16:creationId xmlns:a16="http://schemas.microsoft.com/office/drawing/2014/main" id="{00000000-0008-0000-0500-00006D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a:extLst>
            <a:ext uri="{FF2B5EF4-FFF2-40B4-BE49-F238E27FC236}">
              <a16:creationId xmlns:a16="http://schemas.microsoft.com/office/drawing/2014/main" id="{00000000-0008-0000-0500-00006F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a:extLst>
            <a:ext uri="{FF2B5EF4-FFF2-40B4-BE49-F238E27FC236}">
              <a16:creationId xmlns:a16="http://schemas.microsoft.com/office/drawing/2014/main" id="{00000000-0008-0000-0500-000070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104368</xdr:rowOff>
    </xdr:from>
    <xdr:to>
      <xdr:col>29</xdr:col>
      <xdr:colOff>127000</xdr:colOff>
      <xdr:row>38</xdr:row>
      <xdr:rowOff>69589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651500" y="6028918"/>
          <a:ext cx="0" cy="15082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41666</xdr:rowOff>
    </xdr:from>
    <xdr:ext cx="762000" cy="259045"/>
    <xdr:sp macro="" textlink="">
      <xdr:nvSpPr>
        <xdr:cNvPr id="114" name="人口1人当たり決算額の推移最小値テキスト445">
          <a:extLst>
            <a:ext uri="{FF2B5EF4-FFF2-40B4-BE49-F238E27FC236}">
              <a16:creationId xmlns:a16="http://schemas.microsoft.com/office/drawing/2014/main" id="{00000000-0008-0000-0500-000072000000}"/>
            </a:ext>
          </a:extLst>
        </xdr:cNvPr>
        <xdr:cNvSpPr txBox="1"/>
      </xdr:nvSpPr>
      <xdr:spPr>
        <a:xfrm>
          <a:off x="5740400" y="7509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69589</xdr:rowOff>
    </xdr:from>
    <xdr:to>
      <xdr:col>30</xdr:col>
      <xdr:colOff>25400</xdr:colOff>
      <xdr:row>38</xdr:row>
      <xdr:rowOff>69589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562600" y="75371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19295</xdr:rowOff>
    </xdr:from>
    <xdr:ext cx="762000" cy="259045"/>
    <xdr:sp macro="" textlink="">
      <xdr:nvSpPr>
        <xdr:cNvPr id="116" name="人口1人当たり決算額の推移最大値テキスト445">
          <a:extLst>
            <a:ext uri="{FF2B5EF4-FFF2-40B4-BE49-F238E27FC236}">
              <a16:creationId xmlns:a16="http://schemas.microsoft.com/office/drawing/2014/main" id="{00000000-0008-0000-0500-000074000000}"/>
            </a:ext>
          </a:extLst>
        </xdr:cNvPr>
        <xdr:cNvSpPr txBox="1"/>
      </xdr:nvSpPr>
      <xdr:spPr>
        <a:xfrm>
          <a:off x="5740400" y="5772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104368</xdr:rowOff>
    </xdr:from>
    <xdr:to>
      <xdr:col>30</xdr:col>
      <xdr:colOff>25400</xdr:colOff>
      <xdr:row>33</xdr:row>
      <xdr:rowOff>104368</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5562600" y="60289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242443</xdr:rowOff>
    </xdr:from>
    <xdr:to>
      <xdr:col>29</xdr:col>
      <xdr:colOff>127000</xdr:colOff>
      <xdr:row>35</xdr:row>
      <xdr:rowOff>337965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5003800" y="6852793"/>
          <a:ext cx="647700" cy="955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227221</xdr:rowOff>
    </xdr:from>
    <xdr:ext cx="762000" cy="259045"/>
    <xdr:sp macro="" textlink="">
      <xdr:nvSpPr>
        <xdr:cNvPr id="119" name="人口1人当たり決算額の推移平均値テキスト445">
          <a:extLst>
            <a:ext uri="{FF2B5EF4-FFF2-40B4-BE49-F238E27FC236}">
              <a16:creationId xmlns:a16="http://schemas.microsoft.com/office/drawing/2014/main" id="{00000000-0008-0000-0500-000077000000}"/>
            </a:ext>
          </a:extLst>
        </xdr:cNvPr>
        <xdr:cNvSpPr txBox="1"/>
      </xdr:nvSpPr>
      <xdr:spPr>
        <a:xfrm>
          <a:off x="5740400" y="68375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202192</xdr:rowOff>
    </xdr:from>
    <xdr:to>
      <xdr:col>29</xdr:col>
      <xdr:colOff>177800</xdr:colOff>
      <xdr:row>35</xdr:row>
      <xdr:rowOff>303792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5600700" y="681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337965</xdr:rowOff>
    </xdr:from>
    <xdr:to>
      <xdr:col>26</xdr:col>
      <xdr:colOff>50800</xdr:colOff>
      <xdr:row>36</xdr:row>
      <xdr:rowOff>104956</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4305300" y="6948315"/>
          <a:ext cx="698500" cy="1098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247944</xdr:rowOff>
    </xdr:from>
    <xdr:to>
      <xdr:col>26</xdr:col>
      <xdr:colOff>101600</xdr:colOff>
      <xdr:row>36</xdr:row>
      <xdr:rowOff>6644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953000" y="68582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16821</xdr:rowOff>
    </xdr:from>
    <xdr:ext cx="7366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622800" y="6627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104956</xdr:rowOff>
    </xdr:from>
    <xdr:to>
      <xdr:col>22</xdr:col>
      <xdr:colOff>114300</xdr:colOff>
      <xdr:row>36</xdr:row>
      <xdr:rowOff>113905</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3606800" y="7058206"/>
          <a:ext cx="698500" cy="89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197424</xdr:rowOff>
    </xdr:from>
    <xdr:to>
      <xdr:col>22</xdr:col>
      <xdr:colOff>165100</xdr:colOff>
      <xdr:row>35</xdr:row>
      <xdr:rowOff>299024</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4254500" y="68077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309201</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924300" y="6576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99111</xdr:rowOff>
    </xdr:from>
    <xdr:to>
      <xdr:col>18</xdr:col>
      <xdr:colOff>177800</xdr:colOff>
      <xdr:row>36</xdr:row>
      <xdr:rowOff>113905</xdr:rowOff>
    </xdr:to>
    <xdr:cxnSp macro="">
      <xdr:nvCxnSpPr>
        <xdr:cNvPr id="127" name="直線コネクタ 126">
          <a:extLst>
            <a:ext uri="{FF2B5EF4-FFF2-40B4-BE49-F238E27FC236}">
              <a16:creationId xmlns:a16="http://schemas.microsoft.com/office/drawing/2014/main" id="{00000000-0008-0000-0500-00007F000000}"/>
            </a:ext>
          </a:extLst>
        </xdr:cNvPr>
        <xdr:cNvCxnSpPr/>
      </xdr:nvCxnSpPr>
      <xdr:spPr bwMode="auto">
        <a:xfrm>
          <a:off x="2908300" y="7052361"/>
          <a:ext cx="698500" cy="147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218585</xdr:rowOff>
    </xdr:from>
    <xdr:to>
      <xdr:col>19</xdr:col>
      <xdr:colOff>38100</xdr:colOff>
      <xdr:row>35</xdr:row>
      <xdr:rowOff>320185</xdr:rowOff>
    </xdr:to>
    <xdr:sp macro="" textlink="">
      <xdr:nvSpPr>
        <xdr:cNvPr id="128" name="フローチャート: 判断 127">
          <a:extLst>
            <a:ext uri="{FF2B5EF4-FFF2-40B4-BE49-F238E27FC236}">
              <a16:creationId xmlns:a16="http://schemas.microsoft.com/office/drawing/2014/main" id="{00000000-0008-0000-0500-000080000000}"/>
            </a:ext>
          </a:extLst>
        </xdr:cNvPr>
        <xdr:cNvSpPr/>
      </xdr:nvSpPr>
      <xdr:spPr bwMode="auto">
        <a:xfrm>
          <a:off x="3556000" y="68289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330362</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225800" y="659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214372</xdr:rowOff>
    </xdr:from>
    <xdr:to>
      <xdr:col>15</xdr:col>
      <xdr:colOff>101600</xdr:colOff>
      <xdr:row>35</xdr:row>
      <xdr:rowOff>315972</xdr:rowOff>
    </xdr:to>
    <xdr:sp macro="" textlink="">
      <xdr:nvSpPr>
        <xdr:cNvPr id="130" name="フローチャート: 判断 129">
          <a:extLst>
            <a:ext uri="{FF2B5EF4-FFF2-40B4-BE49-F238E27FC236}">
              <a16:creationId xmlns:a16="http://schemas.microsoft.com/office/drawing/2014/main" id="{00000000-0008-0000-0500-000082000000}"/>
            </a:ext>
          </a:extLst>
        </xdr:cNvPr>
        <xdr:cNvSpPr/>
      </xdr:nvSpPr>
      <xdr:spPr bwMode="auto">
        <a:xfrm>
          <a:off x="2857500" y="68247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326149</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527300" y="6593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191643</xdr:rowOff>
    </xdr:from>
    <xdr:to>
      <xdr:col>29</xdr:col>
      <xdr:colOff>177800</xdr:colOff>
      <xdr:row>35</xdr:row>
      <xdr:rowOff>293243</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5600700" y="68019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36720</xdr:rowOff>
    </xdr:from>
    <xdr:ext cx="762000" cy="259045"/>
    <xdr:sp macro="" textlink="">
      <xdr:nvSpPr>
        <xdr:cNvPr id="138" name="人口1人当たり決算額の推移該当値テキスト445">
          <a:extLst>
            <a:ext uri="{FF2B5EF4-FFF2-40B4-BE49-F238E27FC236}">
              <a16:creationId xmlns:a16="http://schemas.microsoft.com/office/drawing/2014/main" id="{00000000-0008-0000-0500-00008A000000}"/>
            </a:ext>
          </a:extLst>
        </xdr:cNvPr>
        <xdr:cNvSpPr txBox="1"/>
      </xdr:nvSpPr>
      <xdr:spPr>
        <a:xfrm>
          <a:off x="5740400" y="6647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287165</xdr:rowOff>
    </xdr:from>
    <xdr:to>
      <xdr:col>26</xdr:col>
      <xdr:colOff>101600</xdr:colOff>
      <xdr:row>36</xdr:row>
      <xdr:rowOff>45865</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4953000" y="68975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30642</xdr:rowOff>
    </xdr:from>
    <xdr:ext cx="7366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4622800" y="6983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54156</xdr:rowOff>
    </xdr:from>
    <xdr:to>
      <xdr:col>22</xdr:col>
      <xdr:colOff>165100</xdr:colOff>
      <xdr:row>36</xdr:row>
      <xdr:rowOff>155756</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4254500" y="70074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140533</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3924300" y="7093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63105</xdr:rowOff>
    </xdr:from>
    <xdr:to>
      <xdr:col>19</xdr:col>
      <xdr:colOff>38100</xdr:colOff>
      <xdr:row>36</xdr:row>
      <xdr:rowOff>164705</xdr:rowOff>
    </xdr:to>
    <xdr:sp macro="" textlink="">
      <xdr:nvSpPr>
        <xdr:cNvPr id="143" name="楕円 142">
          <a:extLst>
            <a:ext uri="{FF2B5EF4-FFF2-40B4-BE49-F238E27FC236}">
              <a16:creationId xmlns:a16="http://schemas.microsoft.com/office/drawing/2014/main" id="{00000000-0008-0000-0500-00008F000000}"/>
            </a:ext>
          </a:extLst>
        </xdr:cNvPr>
        <xdr:cNvSpPr/>
      </xdr:nvSpPr>
      <xdr:spPr bwMode="auto">
        <a:xfrm>
          <a:off x="3556000" y="7016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149482</xdr:rowOff>
    </xdr:from>
    <xdr:ext cx="762000" cy="259045"/>
    <xdr:sp macro="" textlink="">
      <xdr:nvSpPr>
        <xdr:cNvPr id="144" name="テキスト ボックス 143">
          <a:extLst>
            <a:ext uri="{FF2B5EF4-FFF2-40B4-BE49-F238E27FC236}">
              <a16:creationId xmlns:a16="http://schemas.microsoft.com/office/drawing/2014/main" id="{00000000-0008-0000-0500-000090000000}"/>
            </a:ext>
          </a:extLst>
        </xdr:cNvPr>
        <xdr:cNvSpPr txBox="1"/>
      </xdr:nvSpPr>
      <xdr:spPr>
        <a:xfrm>
          <a:off x="3225800" y="7102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48311</xdr:rowOff>
    </xdr:from>
    <xdr:to>
      <xdr:col>15</xdr:col>
      <xdr:colOff>101600</xdr:colOff>
      <xdr:row>36</xdr:row>
      <xdr:rowOff>149911</xdr:rowOff>
    </xdr:to>
    <xdr:sp macro="" textlink="">
      <xdr:nvSpPr>
        <xdr:cNvPr id="145" name="楕円 144">
          <a:extLst>
            <a:ext uri="{FF2B5EF4-FFF2-40B4-BE49-F238E27FC236}">
              <a16:creationId xmlns:a16="http://schemas.microsoft.com/office/drawing/2014/main" id="{00000000-0008-0000-0500-000091000000}"/>
            </a:ext>
          </a:extLst>
        </xdr:cNvPr>
        <xdr:cNvSpPr/>
      </xdr:nvSpPr>
      <xdr:spPr bwMode="auto">
        <a:xfrm>
          <a:off x="2857500" y="70015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134688</xdr:rowOff>
    </xdr:from>
    <xdr:ext cx="762000" cy="259045"/>
    <xdr:sp macro="" textlink="">
      <xdr:nvSpPr>
        <xdr:cNvPr id="146" name="テキスト ボックス 145">
          <a:extLst>
            <a:ext uri="{FF2B5EF4-FFF2-40B4-BE49-F238E27FC236}">
              <a16:creationId xmlns:a16="http://schemas.microsoft.com/office/drawing/2014/main" id="{00000000-0008-0000-0500-000092000000}"/>
            </a:ext>
          </a:extLst>
        </xdr:cNvPr>
        <xdr:cNvSpPr txBox="1"/>
      </xdr:nvSpPr>
      <xdr:spPr>
        <a:xfrm>
          <a:off x="2527300" y="708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栃木県那須烏山市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24,601
24,293
174.35
13,327,882
12,402,484
847,645
8,429,721
8,977,713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158282</xdr:rowOff>
    </xdr:from>
    <xdr:to>
      <xdr:col>24</xdr:col>
      <xdr:colOff>62865</xdr:colOff>
      <xdr:row>39</xdr:row>
      <xdr:rowOff>50677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30332"/>
          <a:ext cx="1270" cy="1606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54504</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41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50677</xdr:rowOff>
    </xdr:from>
    <xdr:to>
      <xdr:col>24</xdr:col>
      <xdr:colOff>152400</xdr:colOff>
      <xdr:row>39</xdr:row>
      <xdr:rowOff>50677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37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104959</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0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158282</xdr:rowOff>
    </xdr:from>
    <xdr:to>
      <xdr:col>24</xdr:col>
      <xdr:colOff>152400</xdr:colOff>
      <xdr:row>29</xdr:row>
      <xdr:rowOff>158282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3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60490</xdr:rowOff>
    </xdr:from>
    <xdr:to>
      <xdr:col>24</xdr:col>
      <xdr:colOff>63500</xdr:colOff>
      <xdr:row>35</xdr:row>
      <xdr:rowOff>120220</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061240"/>
          <a:ext cx="838200" cy="59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138899</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7967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116022</xdr:rowOff>
    </xdr:from>
    <xdr:to>
      <xdr:col>24</xdr:col>
      <xdr:colOff>114300</xdr:colOff>
      <xdr:row>35</xdr:row>
      <xdr:rowOff>46172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4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120220</xdr:rowOff>
    </xdr:from>
    <xdr:to>
      <xdr:col>19</xdr:col>
      <xdr:colOff>177800</xdr:colOff>
      <xdr:row>35</xdr:row>
      <xdr:rowOff>140484</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120970"/>
          <a:ext cx="889000" cy="20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132857</xdr:rowOff>
    </xdr:from>
    <xdr:to>
      <xdr:col>20</xdr:col>
      <xdr:colOff>38100</xdr:colOff>
      <xdr:row>35</xdr:row>
      <xdr:rowOff>63007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596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79534</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73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140484</xdr:rowOff>
    </xdr:from>
    <xdr:to>
      <xdr:col>15</xdr:col>
      <xdr:colOff>50800</xdr:colOff>
      <xdr:row>36</xdr:row>
      <xdr:rowOff>108741</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141234"/>
          <a:ext cx="889000" cy="139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17544</xdr:rowOff>
    </xdr:from>
    <xdr:to>
      <xdr:col>15</xdr:col>
      <xdr:colOff>101600</xdr:colOff>
      <xdr:row>34</xdr:row>
      <xdr:rowOff>119144</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584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135671</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62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108741</xdr:rowOff>
    </xdr:from>
    <xdr:to>
      <xdr:col>10</xdr:col>
      <xdr:colOff>114300</xdr:colOff>
      <xdr:row>36</xdr:row>
      <xdr:rowOff>142574</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280941"/>
          <a:ext cx="889000" cy="3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139306</xdr:rowOff>
    </xdr:from>
    <xdr:to>
      <xdr:col>10</xdr:col>
      <xdr:colOff>165100</xdr:colOff>
      <xdr:row>35</xdr:row>
      <xdr:rowOff>69456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596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85983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743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25317</xdr:rowOff>
    </xdr:from>
    <xdr:to>
      <xdr:col>6</xdr:col>
      <xdr:colOff>38100</xdr:colOff>
      <xdr:row>35</xdr:row>
      <xdr:rowOff>126917</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026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143444</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801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9690</xdr:rowOff>
    </xdr:from>
    <xdr:to>
      <xdr:col>24</xdr:col>
      <xdr:colOff>114300</xdr:colOff>
      <xdr:row>35</xdr:row>
      <xdr:rowOff>111290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01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159567</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98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69420</xdr:rowOff>
    </xdr:from>
    <xdr:to>
      <xdr:col>20</xdr:col>
      <xdr:colOff>38100</xdr:colOff>
      <xdr:row>35</xdr:row>
      <xdr:rowOff>171020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07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162147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162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89684</xdr:rowOff>
    </xdr:from>
    <xdr:to>
      <xdr:col>15</xdr:col>
      <xdr:colOff>101600</xdr:colOff>
      <xdr:row>36</xdr:row>
      <xdr:rowOff>19834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090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10961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183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57941</xdr:rowOff>
    </xdr:from>
    <xdr:to>
      <xdr:col>10</xdr:col>
      <xdr:colOff>165100</xdr:colOff>
      <xdr:row>36</xdr:row>
      <xdr:rowOff>159541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230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150668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32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91774</xdr:rowOff>
    </xdr:from>
    <xdr:to>
      <xdr:col>6</xdr:col>
      <xdr:colOff>38100</xdr:colOff>
      <xdr:row>37</xdr:row>
      <xdr:rowOff>21924</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26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13051</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356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63805</xdr:rowOff>
    </xdr:from>
    <xdr:to>
      <xdr:col>24</xdr:col>
      <xdr:colOff>62865</xdr:colOff>
      <xdr:row>58</xdr:row>
      <xdr:rowOff>99759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36305"/>
          <a:ext cx="1270" cy="1407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103586</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47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99759</xdr:rowOff>
    </xdr:from>
    <xdr:to>
      <xdr:col>24</xdr:col>
      <xdr:colOff>152400</xdr:colOff>
      <xdr:row>58</xdr:row>
      <xdr:rowOff>99759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43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10482</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11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63805</xdr:rowOff>
    </xdr:from>
    <xdr:to>
      <xdr:col>24</xdr:col>
      <xdr:colOff>152400</xdr:colOff>
      <xdr:row>50</xdr:row>
      <xdr:rowOff>63805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36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142809</xdr:rowOff>
    </xdr:from>
    <xdr:to>
      <xdr:col>24</xdr:col>
      <xdr:colOff>63500</xdr:colOff>
      <xdr:row>57</xdr:row>
      <xdr:rowOff>171146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915459"/>
          <a:ext cx="838200" cy="28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109912</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39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87035</xdr:rowOff>
    </xdr:from>
    <xdr:to>
      <xdr:col>24</xdr:col>
      <xdr:colOff>114300</xdr:colOff>
      <xdr:row>57</xdr:row>
      <xdr:rowOff>17185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8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128398</xdr:rowOff>
    </xdr:from>
    <xdr:to>
      <xdr:col>19</xdr:col>
      <xdr:colOff>177800</xdr:colOff>
      <xdr:row>57</xdr:row>
      <xdr:rowOff>171146</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901048"/>
          <a:ext cx="889000" cy="4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151902</xdr:rowOff>
    </xdr:from>
    <xdr:to>
      <xdr:col>20</xdr:col>
      <xdr:colOff>38100</xdr:colOff>
      <xdr:row>57</xdr:row>
      <xdr:rowOff>82052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5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98579</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528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128398</xdr:rowOff>
    </xdr:from>
    <xdr:to>
      <xdr:col>15</xdr:col>
      <xdr:colOff>50800</xdr:colOff>
      <xdr:row>57</xdr:row>
      <xdr:rowOff>157321</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901048"/>
          <a:ext cx="889000" cy="28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77177</xdr:rowOff>
    </xdr:from>
    <xdr:to>
      <xdr:col>15</xdr:col>
      <xdr:colOff>101600</xdr:colOff>
      <xdr:row>57</xdr:row>
      <xdr:rowOff>7327</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67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23854</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45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157321</xdr:rowOff>
    </xdr:from>
    <xdr:to>
      <xdr:col>10</xdr:col>
      <xdr:colOff>114300</xdr:colOff>
      <xdr:row>58</xdr:row>
      <xdr:rowOff>43486</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929971"/>
          <a:ext cx="889000" cy="57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92256</xdr:rowOff>
    </xdr:from>
    <xdr:to>
      <xdr:col>10</xdr:col>
      <xdr:colOff>165100</xdr:colOff>
      <xdr:row>57</xdr:row>
      <xdr:rowOff>22406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693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38933</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468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145081</xdr:rowOff>
    </xdr:from>
    <xdr:to>
      <xdr:col>6</xdr:col>
      <xdr:colOff>38100</xdr:colOff>
      <xdr:row>57</xdr:row>
      <xdr:rowOff>75231</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746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91758</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521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92009</xdr:rowOff>
    </xdr:from>
    <xdr:to>
      <xdr:col>24</xdr:col>
      <xdr:colOff>114300</xdr:colOff>
      <xdr:row>58</xdr:row>
      <xdr:rowOff>22159</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864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70436</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843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120346</xdr:rowOff>
    </xdr:from>
    <xdr:to>
      <xdr:col>20</xdr:col>
      <xdr:colOff>38100</xdr:colOff>
      <xdr:row>58</xdr:row>
      <xdr:rowOff>50496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9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41623</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985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77598</xdr:rowOff>
    </xdr:from>
    <xdr:to>
      <xdr:col>15</xdr:col>
      <xdr:colOff>101600</xdr:colOff>
      <xdr:row>58</xdr:row>
      <xdr:rowOff>7748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5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170325</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942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106521</xdr:rowOff>
    </xdr:from>
    <xdr:to>
      <xdr:col>10</xdr:col>
      <xdr:colOff>165100</xdr:colOff>
      <xdr:row>58</xdr:row>
      <xdr:rowOff>36671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79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27798</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97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164136</xdr:rowOff>
    </xdr:from>
    <xdr:to>
      <xdr:col>6</xdr:col>
      <xdr:colOff>38100</xdr:colOff>
      <xdr:row>58</xdr:row>
      <xdr:rowOff>94286</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36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85413</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02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50500</xdr:rowOff>
    </xdr:from>
    <xdr:to>
      <xdr:col>24</xdr:col>
      <xdr:colOff>62865</xdr:colOff>
      <xdr:row>78</xdr:row>
      <xdr:rowOff>108336</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23450"/>
          <a:ext cx="1270" cy="1257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112163</xdr:rowOff>
    </xdr:from>
    <xdr:ext cx="469744"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48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108336</xdr:rowOff>
    </xdr:from>
    <xdr:to>
      <xdr:col>24</xdr:col>
      <xdr:colOff>152400</xdr:colOff>
      <xdr:row>78</xdr:row>
      <xdr:rowOff>108336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48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168627</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99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50500</xdr:rowOff>
    </xdr:from>
    <xdr:to>
      <xdr:col>24</xdr:col>
      <xdr:colOff>152400</xdr:colOff>
      <xdr:row>71</xdr:row>
      <xdr:rowOff>50500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23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9079</xdr:rowOff>
    </xdr:from>
    <xdr:to>
      <xdr:col>24</xdr:col>
      <xdr:colOff>63500</xdr:colOff>
      <xdr:row>78</xdr:row>
      <xdr:rowOff>29423</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382179"/>
          <a:ext cx="838200" cy="20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100530</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307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77653</xdr:rowOff>
    </xdr:from>
    <xdr:to>
      <xdr:col>24</xdr:col>
      <xdr:colOff>114300</xdr:colOff>
      <xdr:row>78</xdr:row>
      <xdr:rowOff>7803</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7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29423</xdr:rowOff>
    </xdr:from>
    <xdr:to>
      <xdr:col>19</xdr:col>
      <xdr:colOff>177800</xdr:colOff>
      <xdr:row>78</xdr:row>
      <xdr:rowOff>52124</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402523"/>
          <a:ext cx="889000" cy="22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61102</xdr:rowOff>
    </xdr:from>
    <xdr:to>
      <xdr:col>20</xdr:col>
      <xdr:colOff>38100</xdr:colOff>
      <xdr:row>77</xdr:row>
      <xdr:rowOff>162702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6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7779</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037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52124</xdr:rowOff>
    </xdr:from>
    <xdr:to>
      <xdr:col>15</xdr:col>
      <xdr:colOff>50800</xdr:colOff>
      <xdr:row>78</xdr:row>
      <xdr:rowOff>64925</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425224"/>
          <a:ext cx="8890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36047</xdr:rowOff>
    </xdr:from>
    <xdr:to>
      <xdr:col>15</xdr:col>
      <xdr:colOff>101600</xdr:colOff>
      <xdr:row>77</xdr:row>
      <xdr:rowOff>137647</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37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154174</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012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60079</xdr:rowOff>
    </xdr:from>
    <xdr:to>
      <xdr:col>10</xdr:col>
      <xdr:colOff>114300</xdr:colOff>
      <xdr:row>78</xdr:row>
      <xdr:rowOff>64925</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433179"/>
          <a:ext cx="889000" cy="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115760</xdr:rowOff>
    </xdr:from>
    <xdr:to>
      <xdr:col>10</xdr:col>
      <xdr:colOff>165100</xdr:colOff>
      <xdr:row>78</xdr:row>
      <xdr:rowOff>45910</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17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62437</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092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89791</xdr:rowOff>
    </xdr:from>
    <xdr:to>
      <xdr:col>6</xdr:col>
      <xdr:colOff>38100</xdr:colOff>
      <xdr:row>78</xdr:row>
      <xdr:rowOff>19941</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9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36468</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066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129729</xdr:rowOff>
    </xdr:from>
    <xdr:to>
      <xdr:col>24</xdr:col>
      <xdr:colOff>114300</xdr:colOff>
      <xdr:row>78</xdr:row>
      <xdr:rowOff>59879</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31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56081</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257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150073</xdr:rowOff>
    </xdr:from>
    <xdr:to>
      <xdr:col>20</xdr:col>
      <xdr:colOff>38100</xdr:colOff>
      <xdr:row>78</xdr:row>
      <xdr:rowOff>80223</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5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71350</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444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1324</xdr:rowOff>
    </xdr:from>
    <xdr:to>
      <xdr:col>15</xdr:col>
      <xdr:colOff>101600</xdr:colOff>
      <xdr:row>78</xdr:row>
      <xdr:rowOff>102924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7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94051</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467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14125</xdr:rowOff>
    </xdr:from>
    <xdr:to>
      <xdr:col>10</xdr:col>
      <xdr:colOff>165100</xdr:colOff>
      <xdr:row>78</xdr:row>
      <xdr:rowOff>115725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8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106852</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479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9279</xdr:rowOff>
    </xdr:from>
    <xdr:to>
      <xdr:col>6</xdr:col>
      <xdr:colOff>38100</xdr:colOff>
      <xdr:row>78</xdr:row>
      <xdr:rowOff>110879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82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102006</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475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114351</xdr:rowOff>
    </xdr:from>
    <xdr:to>
      <xdr:col>24</xdr:col>
      <xdr:colOff>62865</xdr:colOff>
      <xdr:row>99</xdr:row>
      <xdr:rowOff>28727</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544851"/>
          <a:ext cx="1270" cy="1457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32554</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700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28727</xdr:rowOff>
    </xdr:from>
    <xdr:to>
      <xdr:col>24</xdr:col>
      <xdr:colOff>152400</xdr:colOff>
      <xdr:row>99</xdr:row>
      <xdr:rowOff>28727</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7002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61028</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2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114351</xdr:rowOff>
    </xdr:from>
    <xdr:to>
      <xdr:col>24</xdr:col>
      <xdr:colOff>152400</xdr:colOff>
      <xdr:row>90</xdr:row>
      <xdr:rowOff>114351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54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25324</xdr:rowOff>
    </xdr:from>
    <xdr:to>
      <xdr:col>24</xdr:col>
      <xdr:colOff>63500</xdr:colOff>
      <xdr:row>97</xdr:row>
      <xdr:rowOff>16929</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3797300" y="16484524"/>
          <a:ext cx="838200" cy="163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96790</xdr:rowOff>
    </xdr:from>
    <xdr:ext cx="534377"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384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73913</xdr:rowOff>
    </xdr:from>
    <xdr:to>
      <xdr:col>24</xdr:col>
      <xdr:colOff>114300</xdr:colOff>
      <xdr:row>97</xdr:row>
      <xdr:rowOff>4063</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53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25324</xdr:rowOff>
    </xdr:from>
    <xdr:to>
      <xdr:col>19</xdr:col>
      <xdr:colOff>177800</xdr:colOff>
      <xdr:row>97</xdr:row>
      <xdr:rowOff>165697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484524"/>
          <a:ext cx="889000" cy="311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98413</xdr:rowOff>
    </xdr:from>
    <xdr:to>
      <xdr:col>20</xdr:col>
      <xdr:colOff>38100</xdr:colOff>
      <xdr:row>96</xdr:row>
      <xdr:rowOff>28563</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38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45090</xdr:rowOff>
    </xdr:from>
    <xdr:ext cx="599010"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497795" y="16161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149543</xdr:rowOff>
    </xdr:from>
    <xdr:to>
      <xdr:col>15</xdr:col>
      <xdr:colOff>50800</xdr:colOff>
      <xdr:row>97</xdr:row>
      <xdr:rowOff>165697</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2019300" y="16780193"/>
          <a:ext cx="889000" cy="16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48349</xdr:rowOff>
    </xdr:from>
    <xdr:to>
      <xdr:col>15</xdr:col>
      <xdr:colOff>101600</xdr:colOff>
      <xdr:row>96</xdr:row>
      <xdr:rowOff>149949</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507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166476</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282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149543</xdr:rowOff>
    </xdr:from>
    <xdr:to>
      <xdr:col>10</xdr:col>
      <xdr:colOff>114300</xdr:colOff>
      <xdr:row>98</xdr:row>
      <xdr:rowOff>45517</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780193"/>
          <a:ext cx="889000" cy="67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82538</xdr:rowOff>
    </xdr:from>
    <xdr:to>
      <xdr:col>10</xdr:col>
      <xdr:colOff>165100</xdr:colOff>
      <xdr:row>97</xdr:row>
      <xdr:rowOff>12688</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54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29215</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31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152324</xdr:rowOff>
    </xdr:from>
    <xdr:to>
      <xdr:col>6</xdr:col>
      <xdr:colOff>38100</xdr:colOff>
      <xdr:row>97</xdr:row>
      <xdr:rowOff>82474</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61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99001</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386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137579</xdr:rowOff>
    </xdr:from>
    <xdr:to>
      <xdr:col>24</xdr:col>
      <xdr:colOff>114300</xdr:colOff>
      <xdr:row>97</xdr:row>
      <xdr:rowOff>67729</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59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116006</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575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145974</xdr:rowOff>
    </xdr:from>
    <xdr:to>
      <xdr:col>20</xdr:col>
      <xdr:colOff>38100</xdr:colOff>
      <xdr:row>96</xdr:row>
      <xdr:rowOff>76124</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43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67251</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497795" y="16526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114897</xdr:rowOff>
    </xdr:from>
    <xdr:to>
      <xdr:col>15</xdr:col>
      <xdr:colOff>101600</xdr:colOff>
      <xdr:row>98</xdr:row>
      <xdr:rowOff>45047</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74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36174</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838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98743</xdr:rowOff>
    </xdr:from>
    <xdr:to>
      <xdr:col>10</xdr:col>
      <xdr:colOff>165100</xdr:colOff>
      <xdr:row>98</xdr:row>
      <xdr:rowOff>28893</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72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20020</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82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166167</xdr:rowOff>
    </xdr:from>
    <xdr:to>
      <xdr:col>6</xdr:col>
      <xdr:colOff>38100</xdr:colOff>
      <xdr:row>98</xdr:row>
      <xdr:rowOff>96317</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796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87444</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88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153957</xdr:rowOff>
    </xdr:from>
    <xdr:to>
      <xdr:col>54</xdr:col>
      <xdr:colOff>189865</xdr:colOff>
      <xdr:row>37</xdr:row>
      <xdr:rowOff>103627</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468907"/>
          <a:ext cx="1270" cy="978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107454</xdr:rowOff>
    </xdr:from>
    <xdr:ext cx="534377"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451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103627</xdr:rowOff>
    </xdr:from>
    <xdr:to>
      <xdr:col>55</xdr:col>
      <xdr:colOff>88900</xdr:colOff>
      <xdr:row>37</xdr:row>
      <xdr:rowOff>103627</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447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100634</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244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153957</xdr:rowOff>
    </xdr:from>
    <xdr:to>
      <xdr:col>55</xdr:col>
      <xdr:colOff>88900</xdr:colOff>
      <xdr:row>31</xdr:row>
      <xdr:rowOff>153957</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46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144127</xdr:rowOff>
    </xdr:from>
    <xdr:to>
      <xdr:col>55</xdr:col>
      <xdr:colOff>0</xdr:colOff>
      <xdr:row>35</xdr:row>
      <xdr:rowOff>78786</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9639300" y="5973427"/>
          <a:ext cx="838200" cy="106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171302</xdr:rowOff>
    </xdr:from>
    <xdr:ext cx="534377"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6000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21425</xdr:rowOff>
    </xdr:from>
    <xdr:to>
      <xdr:col>55</xdr:col>
      <xdr:colOff>50800</xdr:colOff>
      <xdr:row>35</xdr:row>
      <xdr:rowOff>123025</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6022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156677</xdr:rowOff>
    </xdr:from>
    <xdr:to>
      <xdr:col>50</xdr:col>
      <xdr:colOff>114300</xdr:colOff>
      <xdr:row>35</xdr:row>
      <xdr:rowOff>78786</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8750300" y="5300177"/>
          <a:ext cx="889000" cy="779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63548</xdr:rowOff>
    </xdr:from>
    <xdr:to>
      <xdr:col>50</xdr:col>
      <xdr:colOff>165100</xdr:colOff>
      <xdr:row>35</xdr:row>
      <xdr:rowOff>165148</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06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156275</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72111" y="6157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156677</xdr:rowOff>
    </xdr:from>
    <xdr:to>
      <xdr:col>45</xdr:col>
      <xdr:colOff>177800</xdr:colOff>
      <xdr:row>35</xdr:row>
      <xdr:rowOff>105570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7861300" y="5300177"/>
          <a:ext cx="889000" cy="806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21981</xdr:rowOff>
    </xdr:from>
    <xdr:to>
      <xdr:col>46</xdr:col>
      <xdr:colOff>38100</xdr:colOff>
      <xdr:row>30</xdr:row>
      <xdr:rowOff>123581</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5165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140108</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50795" y="4940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105570</xdr:rowOff>
    </xdr:from>
    <xdr:to>
      <xdr:col>41</xdr:col>
      <xdr:colOff>50800</xdr:colOff>
      <xdr:row>35</xdr:row>
      <xdr:rowOff>126495</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6972300" y="6106320"/>
          <a:ext cx="889000" cy="20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115174</xdr:rowOff>
    </xdr:from>
    <xdr:to>
      <xdr:col>41</xdr:col>
      <xdr:colOff>101600</xdr:colOff>
      <xdr:row>36</xdr:row>
      <xdr:rowOff>45324</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115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36451</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94111" y="6208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6414</xdr:rowOff>
    </xdr:from>
    <xdr:to>
      <xdr:col>36</xdr:col>
      <xdr:colOff>165100</xdr:colOff>
      <xdr:row>36</xdr:row>
      <xdr:rowOff>108014</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17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99141</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05111" y="627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93327</xdr:rowOff>
    </xdr:from>
    <xdr:to>
      <xdr:col>55</xdr:col>
      <xdr:colOff>50800</xdr:colOff>
      <xdr:row>35</xdr:row>
      <xdr:rowOff>23477</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5922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116204</xdr:rowOff>
    </xdr:from>
    <xdr:ext cx="534377"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5774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27986</xdr:rowOff>
    </xdr:from>
    <xdr:to>
      <xdr:col>50</xdr:col>
      <xdr:colOff>165100</xdr:colOff>
      <xdr:row>35</xdr:row>
      <xdr:rowOff>129586</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028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146113</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72111" y="580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105877</xdr:rowOff>
    </xdr:from>
    <xdr:to>
      <xdr:col>46</xdr:col>
      <xdr:colOff>38100</xdr:colOff>
      <xdr:row>31</xdr:row>
      <xdr:rowOff>36027</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5249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27154</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50795" y="5342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54770</xdr:rowOff>
    </xdr:from>
    <xdr:to>
      <xdr:col>41</xdr:col>
      <xdr:colOff>101600</xdr:colOff>
      <xdr:row>35</xdr:row>
      <xdr:rowOff>156370</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05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1447</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94111" y="5830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75695</xdr:rowOff>
    </xdr:from>
    <xdr:to>
      <xdr:col>36</xdr:col>
      <xdr:colOff>165100</xdr:colOff>
      <xdr:row>36</xdr:row>
      <xdr:rowOff>5845</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07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22372</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05111" y="5851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114622</xdr:rowOff>
    </xdr:from>
    <xdr:to>
      <xdr:col>54</xdr:col>
      <xdr:colOff>189865</xdr:colOff>
      <xdr:row>58</xdr:row>
      <xdr:rowOff>45227</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687122"/>
          <a:ext cx="1270" cy="1302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49054</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999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45227</xdr:rowOff>
    </xdr:from>
    <xdr:to>
      <xdr:col>55</xdr:col>
      <xdr:colOff>88900</xdr:colOff>
      <xdr:row>58</xdr:row>
      <xdr:rowOff>45227</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9989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61299</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462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114622</xdr:rowOff>
    </xdr:from>
    <xdr:to>
      <xdr:col>55</xdr:col>
      <xdr:colOff>88900</xdr:colOff>
      <xdr:row>50</xdr:row>
      <xdr:rowOff>114622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687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138626</xdr:rowOff>
    </xdr:from>
    <xdr:to>
      <xdr:col>55</xdr:col>
      <xdr:colOff>0</xdr:colOff>
      <xdr:row>58</xdr:row>
      <xdr:rowOff>17506</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9639300" y="9911276"/>
          <a:ext cx="838200" cy="50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9593</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4393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158166</xdr:rowOff>
    </xdr:from>
    <xdr:to>
      <xdr:col>55</xdr:col>
      <xdr:colOff>50800</xdr:colOff>
      <xdr:row>56</xdr:row>
      <xdr:rowOff>88316</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58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101509</xdr:rowOff>
    </xdr:from>
    <xdr:to>
      <xdr:col>50</xdr:col>
      <xdr:colOff>114300</xdr:colOff>
      <xdr:row>57</xdr:row>
      <xdr:rowOff>138626</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8750300" y="9874159"/>
          <a:ext cx="889000" cy="37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149068</xdr:rowOff>
    </xdr:from>
    <xdr:to>
      <xdr:col>50</xdr:col>
      <xdr:colOff>165100</xdr:colOff>
      <xdr:row>56</xdr:row>
      <xdr:rowOff>79218</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57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95745</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35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101509</xdr:rowOff>
    </xdr:from>
    <xdr:to>
      <xdr:col>45</xdr:col>
      <xdr:colOff>177800</xdr:colOff>
      <xdr:row>58</xdr:row>
      <xdr:rowOff>28524</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7861300" y="9874159"/>
          <a:ext cx="889000" cy="98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43005</xdr:rowOff>
    </xdr:from>
    <xdr:to>
      <xdr:col>46</xdr:col>
      <xdr:colOff>38100</xdr:colOff>
      <xdr:row>53</xdr:row>
      <xdr:rowOff>144605</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12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51</xdr:row>
      <xdr:rowOff>161132</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50795" y="8905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148981</xdr:rowOff>
    </xdr:from>
    <xdr:to>
      <xdr:col>41</xdr:col>
      <xdr:colOff>50800</xdr:colOff>
      <xdr:row>58</xdr:row>
      <xdr:rowOff>28524</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6972300" y="9921631"/>
          <a:ext cx="889000" cy="50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9035</xdr:rowOff>
    </xdr:from>
    <xdr:to>
      <xdr:col>41</xdr:col>
      <xdr:colOff>101600</xdr:colOff>
      <xdr:row>53</xdr:row>
      <xdr:rowOff>110635</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09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51</xdr:row>
      <xdr:rowOff>127162</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61795" y="8871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41092</xdr:rowOff>
    </xdr:from>
    <xdr:to>
      <xdr:col>36</xdr:col>
      <xdr:colOff>165100</xdr:colOff>
      <xdr:row>55</xdr:row>
      <xdr:rowOff>142692</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470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159219</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9246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138156</xdr:rowOff>
    </xdr:from>
    <xdr:to>
      <xdr:col>55</xdr:col>
      <xdr:colOff>50800</xdr:colOff>
      <xdr:row>58</xdr:row>
      <xdr:rowOff>68306</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91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53083</xdr:rowOff>
    </xdr:from>
    <xdr:ext cx="534377"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825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87826</xdr:rowOff>
    </xdr:from>
    <xdr:to>
      <xdr:col>50</xdr:col>
      <xdr:colOff>165100</xdr:colOff>
      <xdr:row>58</xdr:row>
      <xdr:rowOff>17976</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86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9103</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995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50709</xdr:rowOff>
    </xdr:from>
    <xdr:to>
      <xdr:col>46</xdr:col>
      <xdr:colOff>38100</xdr:colOff>
      <xdr:row>57</xdr:row>
      <xdr:rowOff>152309</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823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143436</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991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149174</xdr:rowOff>
    </xdr:from>
    <xdr:to>
      <xdr:col>41</xdr:col>
      <xdr:colOff>101600</xdr:colOff>
      <xdr:row>58</xdr:row>
      <xdr:rowOff>79324</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92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70451</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1001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98181</xdr:rowOff>
    </xdr:from>
    <xdr:to>
      <xdr:col>36</xdr:col>
      <xdr:colOff>165100</xdr:colOff>
      <xdr:row>58</xdr:row>
      <xdr:rowOff>28331</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87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19458</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9963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56250</xdr:rowOff>
    </xdr:from>
    <xdr:to>
      <xdr:col>54</xdr:col>
      <xdr:colOff>189865</xdr:colOff>
      <xdr:row>79</xdr:row>
      <xdr:rowOff>98879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229200"/>
          <a:ext cx="1270" cy="141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2927</xdr:rowOff>
    </xdr:from>
    <xdr:ext cx="599010"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2004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56250</xdr:rowOff>
    </xdr:from>
    <xdr:to>
      <xdr:col>55</xdr:col>
      <xdr:colOff>88900</xdr:colOff>
      <xdr:row>71</xdr:row>
      <xdr:rowOff>56250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22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87852</xdr:rowOff>
    </xdr:from>
    <xdr:to>
      <xdr:col>55</xdr:col>
      <xdr:colOff>0</xdr:colOff>
      <xdr:row>79</xdr:row>
      <xdr:rowOff>97169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9639300" y="13632402"/>
          <a:ext cx="838200" cy="9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51568</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253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28691</xdr:rowOff>
    </xdr:from>
    <xdr:to>
      <xdr:col>55</xdr:col>
      <xdr:colOff>50800</xdr:colOff>
      <xdr:row>78</xdr:row>
      <xdr:rowOff>130291</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40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69117</xdr:rowOff>
    </xdr:from>
    <xdr:to>
      <xdr:col>50</xdr:col>
      <xdr:colOff>114300</xdr:colOff>
      <xdr:row>79</xdr:row>
      <xdr:rowOff>97169</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8750300" y="13613667"/>
          <a:ext cx="889000" cy="28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8280</xdr:rowOff>
    </xdr:from>
    <xdr:to>
      <xdr:col>50</xdr:col>
      <xdr:colOff>165100</xdr:colOff>
      <xdr:row>78</xdr:row>
      <xdr:rowOff>109880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381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126407</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15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42774</xdr:rowOff>
    </xdr:from>
    <xdr:to>
      <xdr:col>45</xdr:col>
      <xdr:colOff>177800</xdr:colOff>
      <xdr:row>79</xdr:row>
      <xdr:rowOff>69117</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7861300" y="13587324"/>
          <a:ext cx="889000" cy="26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50843</xdr:rowOff>
    </xdr:from>
    <xdr:to>
      <xdr:col>46</xdr:col>
      <xdr:colOff>38100</xdr:colOff>
      <xdr:row>75</xdr:row>
      <xdr:rowOff>152443</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290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168970</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268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42774</xdr:rowOff>
    </xdr:from>
    <xdr:to>
      <xdr:col>41</xdr:col>
      <xdr:colOff>50800</xdr:colOff>
      <xdr:row>79</xdr:row>
      <xdr:rowOff>89233</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6972300" y="13587324"/>
          <a:ext cx="889000" cy="4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58453</xdr:rowOff>
    </xdr:from>
    <xdr:to>
      <xdr:col>41</xdr:col>
      <xdr:colOff>101600</xdr:colOff>
      <xdr:row>75</xdr:row>
      <xdr:rowOff>160052</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291720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5130</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2692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9086</xdr:rowOff>
    </xdr:from>
    <xdr:to>
      <xdr:col>36</xdr:col>
      <xdr:colOff>165100</xdr:colOff>
      <xdr:row>78</xdr:row>
      <xdr:rowOff>110686</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38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127213</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3157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37052</xdr:rowOff>
    </xdr:from>
    <xdr:to>
      <xdr:col>55</xdr:col>
      <xdr:colOff>50800</xdr:colOff>
      <xdr:row>79</xdr:row>
      <xdr:rowOff>138652</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581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123429</xdr:rowOff>
    </xdr:from>
    <xdr:ext cx="469744"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496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46369</xdr:rowOff>
    </xdr:from>
    <xdr:to>
      <xdr:col>50</xdr:col>
      <xdr:colOff>165100</xdr:colOff>
      <xdr:row>79</xdr:row>
      <xdr:rowOff>147969</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590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139096</xdr:rowOff>
    </xdr:from>
    <xdr:ext cx="378565"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50017" y="13683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18317</xdr:rowOff>
    </xdr:from>
    <xdr:to>
      <xdr:col>46</xdr:col>
      <xdr:colOff>38100</xdr:colOff>
      <xdr:row>79</xdr:row>
      <xdr:rowOff>119917</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56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111044</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515428" y="13655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163424</xdr:rowOff>
    </xdr:from>
    <xdr:to>
      <xdr:col>41</xdr:col>
      <xdr:colOff>101600</xdr:colOff>
      <xdr:row>79</xdr:row>
      <xdr:rowOff>93574</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53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84701</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626428" y="13629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38433</xdr:rowOff>
    </xdr:from>
    <xdr:to>
      <xdr:col>36</xdr:col>
      <xdr:colOff>165100</xdr:colOff>
      <xdr:row>79</xdr:row>
      <xdr:rowOff>140033</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582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131160</xdr:rowOff>
    </xdr:from>
    <xdr:ext cx="378565"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83017" y="136757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160460</xdr:rowOff>
    </xdr:from>
    <xdr:to>
      <xdr:col>54</xdr:col>
      <xdr:colOff>189865</xdr:colOff>
      <xdr:row>99</xdr:row>
      <xdr:rowOff>16698</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590960"/>
          <a:ext cx="1270" cy="1399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20525</xdr:rowOff>
    </xdr:from>
    <xdr:ext cx="469744"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99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16698</xdr:rowOff>
    </xdr:from>
    <xdr:to>
      <xdr:col>55</xdr:col>
      <xdr:colOff>88900</xdr:colOff>
      <xdr:row>99</xdr:row>
      <xdr:rowOff>16698</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99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107137</xdr:rowOff>
    </xdr:from>
    <xdr:ext cx="599010"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366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160460</xdr:rowOff>
    </xdr:from>
    <xdr:to>
      <xdr:col>55</xdr:col>
      <xdr:colOff>88900</xdr:colOff>
      <xdr:row>90</xdr:row>
      <xdr:rowOff>160460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59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118825</xdr:rowOff>
    </xdr:from>
    <xdr:to>
      <xdr:col>55</xdr:col>
      <xdr:colOff>0</xdr:colOff>
      <xdr:row>98</xdr:row>
      <xdr:rowOff>61891</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9639300" y="16749475"/>
          <a:ext cx="838200" cy="114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46226</xdr:rowOff>
    </xdr:from>
    <xdr:ext cx="534377"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333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23349</xdr:rowOff>
    </xdr:from>
    <xdr:to>
      <xdr:col>55</xdr:col>
      <xdr:colOff>50800</xdr:colOff>
      <xdr:row>96</xdr:row>
      <xdr:rowOff>124949</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48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118825</xdr:rowOff>
    </xdr:from>
    <xdr:to>
      <xdr:col>50</xdr:col>
      <xdr:colOff>114300</xdr:colOff>
      <xdr:row>97</xdr:row>
      <xdr:rowOff>164632</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8750300" y="16749475"/>
          <a:ext cx="889000" cy="45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51195</xdr:rowOff>
    </xdr:from>
    <xdr:to>
      <xdr:col>50</xdr:col>
      <xdr:colOff>165100</xdr:colOff>
      <xdr:row>96</xdr:row>
      <xdr:rowOff>152795</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51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169322</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285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164632</xdr:rowOff>
    </xdr:from>
    <xdr:to>
      <xdr:col>45</xdr:col>
      <xdr:colOff>177800</xdr:colOff>
      <xdr:row>98</xdr:row>
      <xdr:rowOff>132699</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7861300" y="16795282"/>
          <a:ext cx="889000" cy="139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112602</xdr:rowOff>
    </xdr:from>
    <xdr:to>
      <xdr:col>46</xdr:col>
      <xdr:colOff>38100</xdr:colOff>
      <xdr:row>96</xdr:row>
      <xdr:rowOff>42752</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40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59279</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175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98396</xdr:rowOff>
    </xdr:from>
    <xdr:to>
      <xdr:col>41</xdr:col>
      <xdr:colOff>50800</xdr:colOff>
      <xdr:row>98</xdr:row>
      <xdr:rowOff>132699</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a:off x="6972300" y="16900496"/>
          <a:ext cx="889000" cy="34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81842</xdr:rowOff>
    </xdr:from>
    <xdr:to>
      <xdr:col>41</xdr:col>
      <xdr:colOff>101600</xdr:colOff>
      <xdr:row>96</xdr:row>
      <xdr:rowOff>11992</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36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28519</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14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87314</xdr:rowOff>
    </xdr:from>
    <xdr:to>
      <xdr:col>36</xdr:col>
      <xdr:colOff>165100</xdr:colOff>
      <xdr:row>96</xdr:row>
      <xdr:rowOff>17464</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37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33991</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150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11091</xdr:rowOff>
    </xdr:from>
    <xdr:to>
      <xdr:col>55</xdr:col>
      <xdr:colOff>50800</xdr:colOff>
      <xdr:row>98</xdr:row>
      <xdr:rowOff>112691</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81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97468</xdr:rowOff>
    </xdr:from>
    <xdr:ext cx="534377"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6728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68025</xdr:rowOff>
    </xdr:from>
    <xdr:to>
      <xdr:col>50</xdr:col>
      <xdr:colOff>165100</xdr:colOff>
      <xdr:row>97</xdr:row>
      <xdr:rowOff>169625</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69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160752</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72111" y="16791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113832</xdr:rowOff>
    </xdr:from>
    <xdr:to>
      <xdr:col>46</xdr:col>
      <xdr:colOff>38100</xdr:colOff>
      <xdr:row>98</xdr:row>
      <xdr:rowOff>43982</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74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35109</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83111" y="16837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81899</xdr:rowOff>
    </xdr:from>
    <xdr:to>
      <xdr:col>41</xdr:col>
      <xdr:colOff>101600</xdr:colOff>
      <xdr:row>99</xdr:row>
      <xdr:rowOff>12049</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88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3176</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94111" y="16976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47596</xdr:rowOff>
    </xdr:from>
    <xdr:to>
      <xdr:col>36</xdr:col>
      <xdr:colOff>165100</xdr:colOff>
      <xdr:row>98</xdr:row>
      <xdr:rowOff>149196</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84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140323</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05111" y="1694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a:extLst>
            <a:ext uri="{FF2B5EF4-FFF2-40B4-BE49-F238E27FC236}">
              <a16:creationId xmlns:a16="http://schemas.microsoft.com/office/drawing/2014/main" id="{00000000-0008-0000-06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35</xdr:row>
      <xdr:rowOff>34658</xdr:rowOff>
    </xdr:from>
    <xdr:to>
      <xdr:col>85</xdr:col>
      <xdr:colOff>126364</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6317595" y="6035408"/>
          <a:ext cx="1269" cy="619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7" name="災害復旧事業費最小値テキスト">
          <a:extLst>
            <a:ext uri="{FF2B5EF4-FFF2-40B4-BE49-F238E27FC236}">
              <a16:creationId xmlns:a16="http://schemas.microsoft.com/office/drawing/2014/main" id="{00000000-0008-0000-0600-000005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152785</xdr:rowOff>
    </xdr:from>
    <xdr:ext cx="534377" cy="259045"/>
    <xdr:sp macro="" textlink="">
      <xdr:nvSpPr>
        <xdr:cNvPr id="519" name="災害復旧事業費最大値テキスト">
          <a:extLst>
            <a:ext uri="{FF2B5EF4-FFF2-40B4-BE49-F238E27FC236}">
              <a16:creationId xmlns:a16="http://schemas.microsoft.com/office/drawing/2014/main" id="{00000000-0008-0000-0600-000007020000}"/>
            </a:ext>
          </a:extLst>
        </xdr:cNvPr>
        <xdr:cNvSpPr txBox="1"/>
      </xdr:nvSpPr>
      <xdr:spPr>
        <a:xfrm>
          <a:off x="16370300" y="5810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34658</xdr:rowOff>
    </xdr:from>
    <xdr:to>
      <xdr:col>86</xdr:col>
      <xdr:colOff>25400</xdr:colOff>
      <xdr:row>35</xdr:row>
      <xdr:rowOff>34658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6035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82572</xdr:rowOff>
    </xdr:from>
    <xdr:to>
      <xdr:col>85</xdr:col>
      <xdr:colOff>127000</xdr:colOff>
      <xdr:row>38</xdr:row>
      <xdr:rowOff>113777</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5481300" y="6597672"/>
          <a:ext cx="838200" cy="31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32338</xdr:rowOff>
    </xdr:from>
    <xdr:ext cx="469744" cy="259045"/>
    <xdr:sp macro="" textlink="">
      <xdr:nvSpPr>
        <xdr:cNvPr id="522" name="災害復旧事業費平均値テキスト">
          <a:extLst>
            <a:ext uri="{FF2B5EF4-FFF2-40B4-BE49-F238E27FC236}">
              <a16:creationId xmlns:a16="http://schemas.microsoft.com/office/drawing/2014/main" id="{00000000-0008-0000-0600-00000A020000}"/>
            </a:ext>
          </a:extLst>
        </xdr:cNvPr>
        <xdr:cNvSpPr txBox="1"/>
      </xdr:nvSpPr>
      <xdr:spPr>
        <a:xfrm>
          <a:off x="16370300" y="6375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9461</xdr:rowOff>
    </xdr:from>
    <xdr:to>
      <xdr:col>85</xdr:col>
      <xdr:colOff>177800</xdr:colOff>
      <xdr:row>38</xdr:row>
      <xdr:rowOff>111061</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6268700" y="652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104427</xdr:rowOff>
    </xdr:from>
    <xdr:to>
      <xdr:col>81</xdr:col>
      <xdr:colOff>50800</xdr:colOff>
      <xdr:row>38</xdr:row>
      <xdr:rowOff>82572</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4592300" y="5419377"/>
          <a:ext cx="889000" cy="1178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167241</xdr:rowOff>
    </xdr:from>
    <xdr:to>
      <xdr:col>81</xdr:col>
      <xdr:colOff>101600</xdr:colOff>
      <xdr:row>38</xdr:row>
      <xdr:rowOff>97391</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5430500" y="651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113918</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46428" y="6286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104427</xdr:rowOff>
    </xdr:from>
    <xdr:to>
      <xdr:col>76</xdr:col>
      <xdr:colOff>114300</xdr:colOff>
      <xdr:row>38</xdr:row>
      <xdr:rowOff>19319</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3703300" y="5419377"/>
          <a:ext cx="889000" cy="1115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156246</xdr:rowOff>
    </xdr:from>
    <xdr:to>
      <xdr:col>76</xdr:col>
      <xdr:colOff>165100</xdr:colOff>
      <xdr:row>36</xdr:row>
      <xdr:rowOff>86396</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4541500" y="6156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77523</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325111" y="6249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19319</xdr:rowOff>
    </xdr:from>
    <xdr:to>
      <xdr:col>71</xdr:col>
      <xdr:colOff>177800</xdr:colOff>
      <xdr:row>38</xdr:row>
      <xdr:rowOff>136797</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flipV="1">
          <a:off x="12814300" y="6534419"/>
          <a:ext cx="889000" cy="117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60279</xdr:rowOff>
    </xdr:from>
    <xdr:to>
      <xdr:col>72</xdr:col>
      <xdr:colOff>38100</xdr:colOff>
      <xdr:row>36</xdr:row>
      <xdr:rowOff>161879</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3652500" y="623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6956</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36111" y="6007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13508</xdr:rowOff>
    </xdr:from>
    <xdr:to>
      <xdr:col>67</xdr:col>
      <xdr:colOff>101600</xdr:colOff>
      <xdr:row>38</xdr:row>
      <xdr:rowOff>115108</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2763500" y="6528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131635</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79428" y="6303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62977</xdr:rowOff>
    </xdr:from>
    <xdr:to>
      <xdr:col>85</xdr:col>
      <xdr:colOff>177800</xdr:colOff>
      <xdr:row>38</xdr:row>
      <xdr:rowOff>164577</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6268700" y="6578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159339</xdr:rowOff>
    </xdr:from>
    <xdr:ext cx="469744" cy="259045"/>
    <xdr:sp macro="" textlink="">
      <xdr:nvSpPr>
        <xdr:cNvPr id="541" name="災害復旧事業費該当値テキスト">
          <a:extLst>
            <a:ext uri="{FF2B5EF4-FFF2-40B4-BE49-F238E27FC236}">
              <a16:creationId xmlns:a16="http://schemas.microsoft.com/office/drawing/2014/main" id="{00000000-0008-0000-0600-00001D020000}"/>
            </a:ext>
          </a:extLst>
        </xdr:cNvPr>
        <xdr:cNvSpPr txBox="1"/>
      </xdr:nvSpPr>
      <xdr:spPr>
        <a:xfrm>
          <a:off x="16370300" y="6502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31772</xdr:rowOff>
    </xdr:from>
    <xdr:to>
      <xdr:col>81</xdr:col>
      <xdr:colOff>101600</xdr:colOff>
      <xdr:row>38</xdr:row>
      <xdr:rowOff>133372</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5430500" y="654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124499</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246428" y="663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31</xdr:row>
      <xdr:rowOff>53627</xdr:rowOff>
    </xdr:from>
    <xdr:to>
      <xdr:col>76</xdr:col>
      <xdr:colOff>165100</xdr:colOff>
      <xdr:row>31</xdr:row>
      <xdr:rowOff>155227</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4541500" y="536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30</xdr:row>
      <xdr:rowOff>304</xdr:rowOff>
    </xdr:from>
    <xdr:ext cx="534377"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325111" y="514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139969</xdr:rowOff>
    </xdr:from>
    <xdr:to>
      <xdr:col>72</xdr:col>
      <xdr:colOff>38100</xdr:colOff>
      <xdr:row>38</xdr:row>
      <xdr:rowOff>70120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3652500" y="648361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61246</xdr:rowOff>
    </xdr:from>
    <xdr:ext cx="469744"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468428" y="6576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85997</xdr:rowOff>
    </xdr:from>
    <xdr:to>
      <xdr:col>67</xdr:col>
      <xdr:colOff>101600</xdr:colOff>
      <xdr:row>39</xdr:row>
      <xdr:rowOff>16147</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2763500" y="6601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7274</xdr:rowOff>
    </xdr:from>
    <xdr:ext cx="378565"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625017" y="6693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a:extLst>
            <a:ext uri="{FF2B5EF4-FFF2-40B4-BE49-F238E27FC236}">
              <a16:creationId xmlns:a16="http://schemas.microsoft.com/office/drawing/2014/main" id="{00000000-0008-0000-06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a:extLst>
            <a:ext uri="{FF2B5EF4-FFF2-40B4-BE49-F238E27FC236}">
              <a16:creationId xmlns:a16="http://schemas.microsoft.com/office/drawing/2014/main" id="{00000000-0008-0000-0600-000036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a:extLst>
            <a:ext uri="{FF2B5EF4-FFF2-40B4-BE49-F238E27FC236}">
              <a16:creationId xmlns:a16="http://schemas.microsoft.com/office/drawing/2014/main" id="{00000000-0008-0000-0600-000038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a:extLst>
            <a:ext uri="{FF2B5EF4-FFF2-40B4-BE49-F238E27FC236}">
              <a16:creationId xmlns:a16="http://schemas.microsoft.com/office/drawing/2014/main" id="{00000000-0008-0000-0600-00003B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a:extLst>
            <a:ext uri="{FF2B5EF4-FFF2-40B4-BE49-F238E27FC236}">
              <a16:creationId xmlns:a16="http://schemas.microsoft.com/office/drawing/2014/main" id="{00000000-0008-0000-0600-00004E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162065</xdr:rowOff>
    </xdr:from>
    <xdr:to>
      <xdr:col>85</xdr:col>
      <xdr:colOff>126364</xdr:colOff>
      <xdr:row>78</xdr:row>
      <xdr:rowOff>61340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2163565"/>
          <a:ext cx="1269" cy="1270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65167</xdr:rowOff>
    </xdr:from>
    <xdr:ext cx="534377"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43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61340</xdr:rowOff>
    </xdr:from>
    <xdr:to>
      <xdr:col>86</xdr:col>
      <xdr:colOff>25400</xdr:colOff>
      <xdr:row>78</xdr:row>
      <xdr:rowOff>61340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43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108742</xdr:rowOff>
    </xdr:from>
    <xdr:ext cx="599010"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1938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162065</xdr:rowOff>
    </xdr:from>
    <xdr:to>
      <xdr:col>86</xdr:col>
      <xdr:colOff>25400</xdr:colOff>
      <xdr:row>70</xdr:row>
      <xdr:rowOff>162065</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216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19062</xdr:rowOff>
    </xdr:from>
    <xdr:to>
      <xdr:col>85</xdr:col>
      <xdr:colOff>127000</xdr:colOff>
      <xdr:row>75</xdr:row>
      <xdr:rowOff>50064</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5481300" y="12877812"/>
          <a:ext cx="838200" cy="31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160176</xdr:rowOff>
    </xdr:from>
    <xdr:ext cx="534377"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2676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137299</xdr:rowOff>
    </xdr:from>
    <xdr:to>
      <xdr:col>85</xdr:col>
      <xdr:colOff>177800</xdr:colOff>
      <xdr:row>75</xdr:row>
      <xdr:rowOff>67449</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282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50064</xdr:rowOff>
    </xdr:from>
    <xdr:to>
      <xdr:col>81</xdr:col>
      <xdr:colOff>50800</xdr:colOff>
      <xdr:row>75</xdr:row>
      <xdr:rowOff>68504</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4592300" y="12908814"/>
          <a:ext cx="889000" cy="18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143142</xdr:rowOff>
    </xdr:from>
    <xdr:to>
      <xdr:col>81</xdr:col>
      <xdr:colOff>101600</xdr:colOff>
      <xdr:row>75</xdr:row>
      <xdr:rowOff>73292</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2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89819</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14111" y="12605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64300</xdr:rowOff>
    </xdr:from>
    <xdr:to>
      <xdr:col>76</xdr:col>
      <xdr:colOff>114300</xdr:colOff>
      <xdr:row>75</xdr:row>
      <xdr:rowOff>68504</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3703300" y="12923050"/>
          <a:ext cx="889000" cy="4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100292</xdr:rowOff>
    </xdr:from>
    <xdr:to>
      <xdr:col>76</xdr:col>
      <xdr:colOff>165100</xdr:colOff>
      <xdr:row>74</xdr:row>
      <xdr:rowOff>30442</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261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46969</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325111" y="12391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64300</xdr:rowOff>
    </xdr:from>
    <xdr:to>
      <xdr:col>71</xdr:col>
      <xdr:colOff>177800</xdr:colOff>
      <xdr:row>75</xdr:row>
      <xdr:rowOff>66142</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2814300" y="12923050"/>
          <a:ext cx="889000" cy="1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154902</xdr:rowOff>
    </xdr:from>
    <xdr:to>
      <xdr:col>72</xdr:col>
      <xdr:colOff>38100</xdr:colOff>
      <xdr:row>74</xdr:row>
      <xdr:rowOff>85052</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267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101579</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36111" y="1244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167577</xdr:rowOff>
    </xdr:from>
    <xdr:to>
      <xdr:col>67</xdr:col>
      <xdr:colOff>101600</xdr:colOff>
      <xdr:row>74</xdr:row>
      <xdr:rowOff>97727</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268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114254</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47111" y="1245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139712</xdr:rowOff>
    </xdr:from>
    <xdr:to>
      <xdr:col>85</xdr:col>
      <xdr:colOff>177800</xdr:colOff>
      <xdr:row>75</xdr:row>
      <xdr:rowOff>69862</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282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118139</xdr:rowOff>
    </xdr:from>
    <xdr:ext cx="534377"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2805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170714</xdr:rowOff>
    </xdr:from>
    <xdr:to>
      <xdr:col>81</xdr:col>
      <xdr:colOff>101600</xdr:colOff>
      <xdr:row>75</xdr:row>
      <xdr:rowOff>100864</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285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91991</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14111" y="1295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17704</xdr:rowOff>
    </xdr:from>
    <xdr:to>
      <xdr:col>76</xdr:col>
      <xdr:colOff>165100</xdr:colOff>
      <xdr:row>75</xdr:row>
      <xdr:rowOff>119304</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287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110431</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325111" y="1296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13500</xdr:rowOff>
    </xdr:from>
    <xdr:to>
      <xdr:col>72</xdr:col>
      <xdr:colOff>38100</xdr:colOff>
      <xdr:row>75</xdr:row>
      <xdr:rowOff>115100</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28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106227</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36111" y="12964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15342</xdr:rowOff>
    </xdr:from>
    <xdr:to>
      <xdr:col>67</xdr:col>
      <xdr:colOff>101600</xdr:colOff>
      <xdr:row>75</xdr:row>
      <xdr:rowOff>116942</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287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108069</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47111" y="12966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93841</xdr:rowOff>
    </xdr:from>
    <xdr:to>
      <xdr:col>85</xdr:col>
      <xdr:colOff>126364</xdr:colOff>
      <xdr:row>99</xdr:row>
      <xdr:rowOff>39726</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695791"/>
          <a:ext cx="1269" cy="1317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43553</xdr:rowOff>
    </xdr:from>
    <xdr:ext cx="378565"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7017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39726</xdr:rowOff>
    </xdr:from>
    <xdr:to>
      <xdr:col>86</xdr:col>
      <xdr:colOff>25400</xdr:colOff>
      <xdr:row>99</xdr:row>
      <xdr:rowOff>39726</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701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40518</xdr:rowOff>
    </xdr:from>
    <xdr:ext cx="599010"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471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93841</xdr:rowOff>
    </xdr:from>
    <xdr:to>
      <xdr:col>86</xdr:col>
      <xdr:colOff>25400</xdr:colOff>
      <xdr:row>91</xdr:row>
      <xdr:rowOff>93841</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695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125997</xdr:rowOff>
    </xdr:from>
    <xdr:to>
      <xdr:col>85</xdr:col>
      <xdr:colOff>127000</xdr:colOff>
      <xdr:row>98</xdr:row>
      <xdr:rowOff>44399</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5481300" y="16585197"/>
          <a:ext cx="838200" cy="261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28097</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487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5220</xdr:rowOff>
    </xdr:from>
    <xdr:to>
      <xdr:col>85</xdr:col>
      <xdr:colOff>177800</xdr:colOff>
      <xdr:row>97</xdr:row>
      <xdr:rowOff>106820</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6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125997</xdr:rowOff>
    </xdr:from>
    <xdr:to>
      <xdr:col>81</xdr:col>
      <xdr:colOff>50800</xdr:colOff>
      <xdr:row>98</xdr:row>
      <xdr:rowOff>41694</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4592300" y="16585197"/>
          <a:ext cx="889000" cy="258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138164</xdr:rowOff>
    </xdr:from>
    <xdr:to>
      <xdr:col>81</xdr:col>
      <xdr:colOff>101600</xdr:colOff>
      <xdr:row>97</xdr:row>
      <xdr:rowOff>68314</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59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59441</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69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41694</xdr:rowOff>
    </xdr:from>
    <xdr:to>
      <xdr:col>76</xdr:col>
      <xdr:colOff>114300</xdr:colOff>
      <xdr:row>98</xdr:row>
      <xdr:rowOff>45910</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3703300" y="16843794"/>
          <a:ext cx="889000" cy="4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68542</xdr:rowOff>
    </xdr:from>
    <xdr:to>
      <xdr:col>76</xdr:col>
      <xdr:colOff>165100</xdr:colOff>
      <xdr:row>96</xdr:row>
      <xdr:rowOff>170142</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527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15219</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302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45910</xdr:rowOff>
    </xdr:from>
    <xdr:to>
      <xdr:col>71</xdr:col>
      <xdr:colOff>177800</xdr:colOff>
      <xdr:row>98</xdr:row>
      <xdr:rowOff>109169</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2814300" y="16848010"/>
          <a:ext cx="889000" cy="6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154482</xdr:rowOff>
    </xdr:from>
    <xdr:to>
      <xdr:col>72</xdr:col>
      <xdr:colOff>38100</xdr:colOff>
      <xdr:row>96</xdr:row>
      <xdr:rowOff>84632</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44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101159</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217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12979</xdr:rowOff>
    </xdr:from>
    <xdr:to>
      <xdr:col>67</xdr:col>
      <xdr:colOff>101600</xdr:colOff>
      <xdr:row>97</xdr:row>
      <xdr:rowOff>114579</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64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131106</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41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165049</xdr:rowOff>
    </xdr:from>
    <xdr:to>
      <xdr:col>85</xdr:col>
      <xdr:colOff>177800</xdr:colOff>
      <xdr:row>98</xdr:row>
      <xdr:rowOff>95199</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795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143476</xdr:rowOff>
    </xdr:from>
    <xdr:ext cx="534377"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77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75197</xdr:rowOff>
    </xdr:from>
    <xdr:to>
      <xdr:col>81</xdr:col>
      <xdr:colOff>101600</xdr:colOff>
      <xdr:row>97</xdr:row>
      <xdr:rowOff>5347</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53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21874</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14111" y="1630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162344</xdr:rowOff>
    </xdr:from>
    <xdr:to>
      <xdr:col>76</xdr:col>
      <xdr:colOff>165100</xdr:colOff>
      <xdr:row>98</xdr:row>
      <xdr:rowOff>92494</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79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83621</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25111" y="16885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166560</xdr:rowOff>
    </xdr:from>
    <xdr:to>
      <xdr:col>72</xdr:col>
      <xdr:colOff>38100</xdr:colOff>
      <xdr:row>98</xdr:row>
      <xdr:rowOff>96710</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79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87837</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36111" y="16889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58369</xdr:rowOff>
    </xdr:from>
    <xdr:to>
      <xdr:col>67</xdr:col>
      <xdr:colOff>101600</xdr:colOff>
      <xdr:row>98</xdr:row>
      <xdr:rowOff>159969</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860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151096</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79428" y="16953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17824</xdr:rowOff>
    </xdr:from>
    <xdr:to>
      <xdr:col>116</xdr:col>
      <xdr:colOff>62864</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161324"/>
          <a:ext cx="1269" cy="1624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135951</xdr:rowOff>
    </xdr:from>
    <xdr:ext cx="534377"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493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17824</xdr:rowOff>
    </xdr:from>
    <xdr:to>
      <xdr:col>116</xdr:col>
      <xdr:colOff>152400</xdr:colOff>
      <xdr:row>30</xdr:row>
      <xdr:rowOff>17824</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161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59722</xdr:rowOff>
    </xdr:from>
    <xdr:ext cx="469744"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403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36844</xdr:rowOff>
    </xdr:from>
    <xdr:to>
      <xdr:col>116</xdr:col>
      <xdr:colOff>114300</xdr:colOff>
      <xdr:row>38</xdr:row>
      <xdr:rowOff>138444</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55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53239</xdr:rowOff>
    </xdr:from>
    <xdr:to>
      <xdr:col>112</xdr:col>
      <xdr:colOff>38100</xdr:colOff>
      <xdr:row>38</xdr:row>
      <xdr:rowOff>154839</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56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171365</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088428" y="6343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43800</xdr:rowOff>
    </xdr:from>
    <xdr:to>
      <xdr:col>107</xdr:col>
      <xdr:colOff>101600</xdr:colOff>
      <xdr:row>38</xdr:row>
      <xdr:rowOff>145400</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55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161927</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199428" y="633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70253</xdr:rowOff>
    </xdr:from>
    <xdr:to>
      <xdr:col>102</xdr:col>
      <xdr:colOff>165100</xdr:colOff>
      <xdr:row>39</xdr:row>
      <xdr:rowOff>403</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585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16930</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10428" y="6360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122079</xdr:rowOff>
    </xdr:from>
    <xdr:to>
      <xdr:col>98</xdr:col>
      <xdr:colOff>38100</xdr:colOff>
      <xdr:row>39</xdr:row>
      <xdr:rowOff>52229</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637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68757</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21428" y="641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115850</xdr:rowOff>
    </xdr:from>
    <xdr:to>
      <xdr:col>116</xdr:col>
      <xdr:colOff>62864</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2159595" y="8859800"/>
          <a:ext cx="1269" cy="13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a:extLst>
            <a:ext uri="{FF2B5EF4-FFF2-40B4-BE49-F238E27FC236}">
              <a16:creationId xmlns:a16="http://schemas.microsoft.com/office/drawing/2014/main" id="{00000000-0008-0000-0600-00001C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62527</xdr:rowOff>
    </xdr:from>
    <xdr:ext cx="534377" cy="259045"/>
    <xdr:sp macro="" textlink="">
      <xdr:nvSpPr>
        <xdr:cNvPr id="798" name="貸付金最大値テキスト">
          <a:extLst>
            <a:ext uri="{FF2B5EF4-FFF2-40B4-BE49-F238E27FC236}">
              <a16:creationId xmlns:a16="http://schemas.microsoft.com/office/drawing/2014/main" id="{00000000-0008-0000-0600-00001E030000}"/>
            </a:ext>
          </a:extLst>
        </xdr:cNvPr>
        <xdr:cNvSpPr txBox="1"/>
      </xdr:nvSpPr>
      <xdr:spPr>
        <a:xfrm>
          <a:off x="22212300" y="863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115850</xdr:rowOff>
    </xdr:from>
    <xdr:to>
      <xdr:col>116</xdr:col>
      <xdr:colOff>152400</xdr:colOff>
      <xdr:row>51</xdr:row>
      <xdr:rowOff>115850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885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108572</xdr:rowOff>
    </xdr:from>
    <xdr:to>
      <xdr:col>116</xdr:col>
      <xdr:colOff>63500</xdr:colOff>
      <xdr:row>57</xdr:row>
      <xdr:rowOff>114440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1323300" y="9881222"/>
          <a:ext cx="838200" cy="5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116667</xdr:rowOff>
    </xdr:from>
    <xdr:ext cx="469744" cy="259045"/>
    <xdr:sp macro="" textlink="">
      <xdr:nvSpPr>
        <xdr:cNvPr id="801" name="貸付金平均値テキスト">
          <a:extLst>
            <a:ext uri="{FF2B5EF4-FFF2-40B4-BE49-F238E27FC236}">
              <a16:creationId xmlns:a16="http://schemas.microsoft.com/office/drawing/2014/main" id="{00000000-0008-0000-0600-000021030000}"/>
            </a:ext>
          </a:extLst>
        </xdr:cNvPr>
        <xdr:cNvSpPr txBox="1"/>
      </xdr:nvSpPr>
      <xdr:spPr>
        <a:xfrm>
          <a:off x="22212300" y="98893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138240</xdr:rowOff>
    </xdr:from>
    <xdr:to>
      <xdr:col>116</xdr:col>
      <xdr:colOff>114300</xdr:colOff>
      <xdr:row>58</xdr:row>
      <xdr:rowOff>68390</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2110700" y="991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114440</xdr:rowOff>
    </xdr:from>
    <xdr:to>
      <xdr:col>111</xdr:col>
      <xdr:colOff>177800</xdr:colOff>
      <xdr:row>57</xdr:row>
      <xdr:rowOff>119126</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0434300" y="9887090"/>
          <a:ext cx="889000" cy="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106311</xdr:rowOff>
    </xdr:from>
    <xdr:to>
      <xdr:col>112</xdr:col>
      <xdr:colOff>38100</xdr:colOff>
      <xdr:row>58</xdr:row>
      <xdr:rowOff>36461</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272500" y="987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27588</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88428" y="9971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119126</xdr:rowOff>
    </xdr:from>
    <xdr:to>
      <xdr:col>107</xdr:col>
      <xdr:colOff>50800</xdr:colOff>
      <xdr:row>57</xdr:row>
      <xdr:rowOff>122898</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19545300" y="9891776"/>
          <a:ext cx="8890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155689</xdr:rowOff>
    </xdr:from>
    <xdr:to>
      <xdr:col>107</xdr:col>
      <xdr:colOff>101600</xdr:colOff>
      <xdr:row>58</xdr:row>
      <xdr:rowOff>85839</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0383500" y="992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76966</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99428" y="1002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122898</xdr:rowOff>
    </xdr:from>
    <xdr:to>
      <xdr:col>102</xdr:col>
      <xdr:colOff>114300</xdr:colOff>
      <xdr:row>57</xdr:row>
      <xdr:rowOff>130061</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flipV="1">
          <a:off x="18656300" y="9895548"/>
          <a:ext cx="889000" cy="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166510</xdr:rowOff>
    </xdr:from>
    <xdr:to>
      <xdr:col>102</xdr:col>
      <xdr:colOff>165100</xdr:colOff>
      <xdr:row>58</xdr:row>
      <xdr:rowOff>96660</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9494500" y="993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87787</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10031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169367</xdr:rowOff>
    </xdr:from>
    <xdr:to>
      <xdr:col>98</xdr:col>
      <xdr:colOff>38100</xdr:colOff>
      <xdr:row>58</xdr:row>
      <xdr:rowOff>99517</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605500" y="9942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90644</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10034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57772</xdr:rowOff>
    </xdr:from>
    <xdr:to>
      <xdr:col>116</xdr:col>
      <xdr:colOff>114300</xdr:colOff>
      <xdr:row>57</xdr:row>
      <xdr:rowOff>159372</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2110700" y="983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80649</xdr:rowOff>
    </xdr:from>
    <xdr:ext cx="469744" cy="259045"/>
    <xdr:sp macro="" textlink="">
      <xdr:nvSpPr>
        <xdr:cNvPr id="820" name="貸付金該当値テキスト">
          <a:extLst>
            <a:ext uri="{FF2B5EF4-FFF2-40B4-BE49-F238E27FC236}">
              <a16:creationId xmlns:a16="http://schemas.microsoft.com/office/drawing/2014/main" id="{00000000-0008-0000-0600-000034030000}"/>
            </a:ext>
          </a:extLst>
        </xdr:cNvPr>
        <xdr:cNvSpPr txBox="1"/>
      </xdr:nvSpPr>
      <xdr:spPr>
        <a:xfrm>
          <a:off x="22212300" y="9681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63640</xdr:rowOff>
    </xdr:from>
    <xdr:to>
      <xdr:col>112</xdr:col>
      <xdr:colOff>38100</xdr:colOff>
      <xdr:row>57</xdr:row>
      <xdr:rowOff>165240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1272500" y="983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10317</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088428" y="9611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68326</xdr:rowOff>
    </xdr:from>
    <xdr:to>
      <xdr:col>107</xdr:col>
      <xdr:colOff>101600</xdr:colOff>
      <xdr:row>57</xdr:row>
      <xdr:rowOff>169926</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0383500" y="984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15003</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199428" y="9616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72098</xdr:rowOff>
    </xdr:from>
    <xdr:to>
      <xdr:col>102</xdr:col>
      <xdr:colOff>165100</xdr:colOff>
      <xdr:row>58</xdr:row>
      <xdr:rowOff>2248</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9494500" y="984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18775</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310428" y="9619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79261</xdr:rowOff>
    </xdr:from>
    <xdr:to>
      <xdr:col>98</xdr:col>
      <xdr:colOff>38100</xdr:colOff>
      <xdr:row>58</xdr:row>
      <xdr:rowOff>9411</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8605500" y="985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25938</xdr:rowOff>
    </xdr:from>
    <xdr:ext cx="469744"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421428" y="9627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121374</xdr:rowOff>
    </xdr:from>
    <xdr:to>
      <xdr:col>116</xdr:col>
      <xdr:colOff>62864</xdr:colOff>
      <xdr:row>79</xdr:row>
      <xdr:rowOff>5054</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2122874"/>
          <a:ext cx="1269" cy="1426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8881</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553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5054</xdr:rowOff>
    </xdr:from>
    <xdr:to>
      <xdr:col>116</xdr:col>
      <xdr:colOff>152400</xdr:colOff>
      <xdr:row>79</xdr:row>
      <xdr:rowOff>5054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549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68051</xdr:rowOff>
    </xdr:from>
    <xdr:ext cx="534377"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189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121374</xdr:rowOff>
    </xdr:from>
    <xdr:to>
      <xdr:col>116</xdr:col>
      <xdr:colOff>152400</xdr:colOff>
      <xdr:row>70</xdr:row>
      <xdr:rowOff>121374</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2122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99809</xdr:rowOff>
    </xdr:from>
    <xdr:to>
      <xdr:col>116</xdr:col>
      <xdr:colOff>63500</xdr:colOff>
      <xdr:row>75</xdr:row>
      <xdr:rowOff>102400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1323300" y="12958559"/>
          <a:ext cx="838200" cy="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12768</xdr:rowOff>
    </xdr:from>
    <xdr:ext cx="534377"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3042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34341</xdr:rowOff>
    </xdr:from>
    <xdr:to>
      <xdr:col>116</xdr:col>
      <xdr:colOff>114300</xdr:colOff>
      <xdr:row>76</xdr:row>
      <xdr:rowOff>135941</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306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102400</xdr:rowOff>
    </xdr:from>
    <xdr:to>
      <xdr:col>111</xdr:col>
      <xdr:colOff>177800</xdr:colOff>
      <xdr:row>75</xdr:row>
      <xdr:rowOff>129946</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0434300" y="12961150"/>
          <a:ext cx="889000" cy="27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44208</xdr:rowOff>
    </xdr:from>
    <xdr:to>
      <xdr:col>112</xdr:col>
      <xdr:colOff>38100</xdr:colOff>
      <xdr:row>76</xdr:row>
      <xdr:rowOff>145808</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307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136935</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316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129946</xdr:rowOff>
    </xdr:from>
    <xdr:to>
      <xdr:col>107</xdr:col>
      <xdr:colOff>50800</xdr:colOff>
      <xdr:row>76</xdr:row>
      <xdr:rowOff>825</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9545300" y="12988696"/>
          <a:ext cx="889000" cy="42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125914</xdr:rowOff>
    </xdr:from>
    <xdr:to>
      <xdr:col>107</xdr:col>
      <xdr:colOff>101600</xdr:colOff>
      <xdr:row>76</xdr:row>
      <xdr:rowOff>56065</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29846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47192</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307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163646</xdr:rowOff>
    </xdr:from>
    <xdr:to>
      <xdr:col>102</xdr:col>
      <xdr:colOff>114300</xdr:colOff>
      <xdr:row>76</xdr:row>
      <xdr:rowOff>825</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8656300" y="13022396"/>
          <a:ext cx="889000" cy="8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21082</xdr:rowOff>
    </xdr:from>
    <xdr:to>
      <xdr:col>102</xdr:col>
      <xdr:colOff>165100</xdr:colOff>
      <xdr:row>75</xdr:row>
      <xdr:rowOff>122682</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287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139209</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2655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12376</xdr:rowOff>
    </xdr:from>
    <xdr:to>
      <xdr:col>98</xdr:col>
      <xdr:colOff>38100</xdr:colOff>
      <xdr:row>75</xdr:row>
      <xdr:rowOff>113976</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2871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130503</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2646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49009</xdr:rowOff>
    </xdr:from>
    <xdr:to>
      <xdr:col>116</xdr:col>
      <xdr:colOff>114300</xdr:colOff>
      <xdr:row>75</xdr:row>
      <xdr:rowOff>150609</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290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71886</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2759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51600</xdr:rowOff>
    </xdr:from>
    <xdr:to>
      <xdr:col>112</xdr:col>
      <xdr:colOff>38100</xdr:colOff>
      <xdr:row>75</xdr:row>
      <xdr:rowOff>153200</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291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169727</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268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79146</xdr:rowOff>
    </xdr:from>
    <xdr:to>
      <xdr:col>107</xdr:col>
      <xdr:colOff>101600</xdr:colOff>
      <xdr:row>76</xdr:row>
      <xdr:rowOff>9296</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293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25823</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271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121476</xdr:rowOff>
    </xdr:from>
    <xdr:to>
      <xdr:col>102</xdr:col>
      <xdr:colOff>165100</xdr:colOff>
      <xdr:row>76</xdr:row>
      <xdr:rowOff>51625</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298022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42752</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307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112846</xdr:rowOff>
    </xdr:from>
    <xdr:to>
      <xdr:col>98</xdr:col>
      <xdr:colOff>38100</xdr:colOff>
      <xdr:row>76</xdr:row>
      <xdr:rowOff>42996</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297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34123</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3064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800" b="0" i="0" baseline="0">
              <a:solidFill>
                <a:schemeClr val="dk1"/>
              </a:solidFill>
              <a:effectLst/>
              <a:latin typeface="+mn-lt"/>
              <a:ea typeface="+mn-ea"/>
              <a:cs typeface="+mn-cs"/>
            </a:rPr>
            <a:t>歳出決算総額は、</a:t>
          </a:r>
          <a:r>
            <a:rPr kumimoji="1" lang="en-US" altLang="ja-JP" sz="800" b="0" i="0" baseline="0">
              <a:solidFill>
                <a:schemeClr val="dk1"/>
              </a:solidFill>
              <a:effectLst/>
              <a:latin typeface="+mn-lt"/>
              <a:ea typeface="+mn-ea"/>
              <a:cs typeface="+mn-cs"/>
            </a:rPr>
            <a:t>1</a:t>
          </a:r>
          <a:r>
            <a:rPr kumimoji="1" lang="ja-JP" altLang="ja-JP" sz="800" b="0" i="0" baseline="0">
              <a:solidFill>
                <a:schemeClr val="dk1"/>
              </a:solidFill>
              <a:effectLst/>
              <a:latin typeface="+mn-lt"/>
              <a:ea typeface="+mn-ea"/>
              <a:cs typeface="+mn-cs"/>
            </a:rPr>
            <a:t>人あたり</a:t>
          </a:r>
          <a:r>
            <a:rPr kumimoji="1" lang="en-US" altLang="ja-JP" sz="800" b="0" i="0" baseline="0">
              <a:solidFill>
                <a:schemeClr val="dk1"/>
              </a:solidFill>
              <a:effectLst/>
              <a:latin typeface="+mn-lt"/>
              <a:ea typeface="+mn-ea"/>
              <a:cs typeface="+mn-cs"/>
            </a:rPr>
            <a:t>504.1</a:t>
          </a:r>
          <a:r>
            <a:rPr kumimoji="1" lang="ja-JP" altLang="ja-JP" sz="800" b="0" i="0" baseline="0">
              <a:solidFill>
                <a:schemeClr val="dk1"/>
              </a:solidFill>
              <a:effectLst/>
              <a:latin typeface="+mn-lt"/>
              <a:ea typeface="+mn-ea"/>
              <a:cs typeface="+mn-cs"/>
            </a:rPr>
            <a:t>千円で、昨年度決算よりも減少した。</a:t>
          </a:r>
          <a:endParaRPr lang="ja-JP" altLang="ja-JP" sz="800">
            <a:effectLst/>
          </a:endParaRPr>
        </a:p>
        <a:p>
          <a:pPr eaLnBrk="1" fontAlgn="auto" latinLnBrk="0" hangingPunct="1"/>
          <a:r>
            <a:rPr kumimoji="1" lang="ja-JP" altLang="ja-JP" sz="800" b="0" i="0" baseline="0">
              <a:solidFill>
                <a:schemeClr val="dk1"/>
              </a:solidFill>
              <a:effectLst/>
              <a:latin typeface="+mn-lt"/>
              <a:ea typeface="+mn-ea"/>
              <a:cs typeface="+mn-cs"/>
            </a:rPr>
            <a:t>　住民一人当たりのコストが最も高い補助費等は、</a:t>
          </a:r>
          <a:r>
            <a:rPr kumimoji="1" lang="en-US" altLang="ja-JP" sz="800" b="0" i="0" baseline="0">
              <a:solidFill>
                <a:schemeClr val="dk1"/>
              </a:solidFill>
              <a:effectLst/>
              <a:latin typeface="+mn-lt"/>
              <a:ea typeface="+mn-ea"/>
              <a:cs typeface="+mn-cs"/>
            </a:rPr>
            <a:t>1</a:t>
          </a:r>
          <a:r>
            <a:rPr kumimoji="1" lang="ja-JP" altLang="ja-JP" sz="800" b="0" i="0" baseline="0">
              <a:solidFill>
                <a:schemeClr val="dk1"/>
              </a:solidFill>
              <a:effectLst/>
              <a:latin typeface="+mn-lt"/>
              <a:ea typeface="+mn-ea"/>
              <a:cs typeface="+mn-cs"/>
            </a:rPr>
            <a:t>人あたり</a:t>
          </a:r>
          <a:r>
            <a:rPr kumimoji="1" lang="en-US" altLang="ja-JP" sz="800" b="0" i="0" baseline="0">
              <a:solidFill>
                <a:schemeClr val="dk1"/>
              </a:solidFill>
              <a:effectLst/>
              <a:latin typeface="+mn-lt"/>
              <a:ea typeface="+mn-ea"/>
              <a:cs typeface="+mn-cs"/>
            </a:rPr>
            <a:t>99,419</a:t>
          </a:r>
          <a:r>
            <a:rPr kumimoji="1" lang="ja-JP" altLang="ja-JP" sz="800" b="0" i="0" baseline="0">
              <a:solidFill>
                <a:schemeClr val="dk1"/>
              </a:solidFill>
              <a:effectLst/>
              <a:latin typeface="+mn-lt"/>
              <a:ea typeface="+mn-ea"/>
              <a:cs typeface="+mn-cs"/>
            </a:rPr>
            <a:t>円で、</a:t>
          </a:r>
          <a:r>
            <a:rPr kumimoji="1" lang="ja-JP" altLang="en-US" sz="800" b="0" i="0" baseline="0">
              <a:solidFill>
                <a:schemeClr val="dk1"/>
              </a:solidFill>
              <a:effectLst/>
              <a:latin typeface="+mn-lt"/>
              <a:ea typeface="+mn-ea"/>
              <a:cs typeface="+mn-cs"/>
            </a:rPr>
            <a:t>国体開催事業費</a:t>
          </a:r>
          <a:r>
            <a:rPr kumimoji="1" lang="ja-JP" altLang="ja-JP" sz="800" b="0" i="0" baseline="0">
              <a:solidFill>
                <a:schemeClr val="dk1"/>
              </a:solidFill>
              <a:effectLst/>
              <a:latin typeface="+mn-lt"/>
              <a:ea typeface="+mn-ea"/>
              <a:cs typeface="+mn-cs"/>
            </a:rPr>
            <a:t>の</a:t>
          </a:r>
          <a:r>
            <a:rPr kumimoji="1" lang="ja-JP" altLang="en-US" sz="800" b="0" i="0" baseline="0">
              <a:solidFill>
                <a:schemeClr val="dk1"/>
              </a:solidFill>
              <a:effectLst/>
              <a:latin typeface="+mn-lt"/>
              <a:ea typeface="+mn-ea"/>
              <a:cs typeface="+mn-cs"/>
            </a:rPr>
            <a:t>増額</a:t>
          </a:r>
          <a:r>
            <a:rPr kumimoji="1" lang="ja-JP" altLang="ja-JP" sz="800" b="0" i="0" baseline="0">
              <a:solidFill>
                <a:schemeClr val="dk1"/>
              </a:solidFill>
              <a:effectLst/>
              <a:latin typeface="+mn-lt"/>
              <a:ea typeface="+mn-ea"/>
              <a:cs typeface="+mn-cs"/>
            </a:rPr>
            <a:t>により</a:t>
          </a:r>
          <a:r>
            <a:rPr kumimoji="1" lang="ja-JP" altLang="en-US" sz="800" b="0" i="0" baseline="0">
              <a:solidFill>
                <a:schemeClr val="dk1"/>
              </a:solidFill>
              <a:effectLst/>
              <a:latin typeface="+mn-lt"/>
              <a:ea typeface="+mn-ea"/>
              <a:cs typeface="+mn-cs"/>
            </a:rPr>
            <a:t>増</a:t>
          </a:r>
          <a:r>
            <a:rPr kumimoji="1" lang="ja-JP" altLang="ja-JP" sz="800" b="0" i="0" baseline="0">
              <a:solidFill>
                <a:schemeClr val="dk1"/>
              </a:solidFill>
              <a:effectLst/>
              <a:latin typeface="+mn-lt"/>
              <a:ea typeface="+mn-ea"/>
              <a:cs typeface="+mn-cs"/>
            </a:rPr>
            <a:t>となった。令和</a:t>
          </a:r>
          <a:r>
            <a:rPr kumimoji="1" lang="ja-JP" altLang="en-US" sz="800" b="0" i="0" baseline="0">
              <a:solidFill>
                <a:schemeClr val="dk1"/>
              </a:solidFill>
              <a:effectLst/>
              <a:latin typeface="+mn-lt"/>
              <a:ea typeface="+mn-ea"/>
              <a:cs typeface="+mn-cs"/>
            </a:rPr>
            <a:t>４</a:t>
          </a:r>
          <a:r>
            <a:rPr kumimoji="1" lang="ja-JP" altLang="ja-JP" sz="800" b="0" i="0" baseline="0">
              <a:solidFill>
                <a:schemeClr val="dk1"/>
              </a:solidFill>
              <a:effectLst/>
              <a:latin typeface="+mn-lt"/>
              <a:ea typeface="+mn-ea"/>
              <a:cs typeface="+mn-cs"/>
            </a:rPr>
            <a:t>年度決算では類似団体平均を上回り、高い値で推移を続けており、南那須地区広域行政事務組合の廃棄物・し尿処理施設の長寿命化事業による負担金の増加が見込まれ、</a:t>
          </a:r>
          <a:endParaRPr lang="ja-JP" altLang="ja-JP" sz="800">
            <a:effectLst/>
          </a:endParaRPr>
        </a:p>
        <a:p>
          <a:pPr eaLnBrk="1" fontAlgn="auto" latinLnBrk="0" hangingPunct="1"/>
          <a:r>
            <a:rPr kumimoji="1" lang="ja-JP" altLang="ja-JP" sz="800" b="0" i="0" baseline="0">
              <a:solidFill>
                <a:schemeClr val="dk1"/>
              </a:solidFill>
              <a:effectLst/>
              <a:latin typeface="+mn-lt"/>
              <a:ea typeface="+mn-ea"/>
              <a:cs typeface="+mn-cs"/>
            </a:rPr>
            <a:t>　今後も住民一人当たりのコストは増加していくと考えられる。</a:t>
          </a:r>
          <a:endParaRPr lang="ja-JP" altLang="ja-JP" sz="800">
            <a:effectLst/>
          </a:endParaRPr>
        </a:p>
        <a:p>
          <a:pPr eaLnBrk="1" fontAlgn="auto" latinLnBrk="0" hangingPunct="1"/>
          <a:r>
            <a:rPr kumimoji="1" lang="ja-JP" altLang="ja-JP" sz="800" b="0" i="0" baseline="0">
              <a:solidFill>
                <a:schemeClr val="dk1"/>
              </a:solidFill>
              <a:effectLst/>
              <a:latin typeface="+mn-lt"/>
              <a:ea typeface="+mn-ea"/>
              <a:cs typeface="+mn-cs"/>
            </a:rPr>
            <a:t>　扶助費は、子育て世帯臨時特別給付金事業費などの</a:t>
          </a:r>
          <a:r>
            <a:rPr kumimoji="1" lang="ja-JP" altLang="en-US" sz="800" b="0" i="0" baseline="0">
              <a:solidFill>
                <a:schemeClr val="dk1"/>
              </a:solidFill>
              <a:effectLst/>
              <a:latin typeface="+mn-lt"/>
              <a:ea typeface="+mn-ea"/>
              <a:cs typeface="+mn-cs"/>
            </a:rPr>
            <a:t>減</a:t>
          </a:r>
          <a:r>
            <a:rPr kumimoji="1" lang="ja-JP" altLang="ja-JP" sz="800" b="0" i="0" baseline="0">
              <a:solidFill>
                <a:schemeClr val="dk1"/>
              </a:solidFill>
              <a:effectLst/>
              <a:latin typeface="+mn-lt"/>
              <a:ea typeface="+mn-ea"/>
              <a:cs typeface="+mn-cs"/>
            </a:rPr>
            <a:t>額により</a:t>
          </a:r>
          <a:r>
            <a:rPr kumimoji="1" lang="ja-JP" altLang="en-US" sz="800" b="0" i="0" baseline="0">
              <a:solidFill>
                <a:schemeClr val="dk1"/>
              </a:solidFill>
              <a:effectLst/>
              <a:latin typeface="+mn-lt"/>
              <a:ea typeface="+mn-ea"/>
              <a:cs typeface="+mn-cs"/>
            </a:rPr>
            <a:t>減</a:t>
          </a:r>
          <a:r>
            <a:rPr kumimoji="1" lang="ja-JP" altLang="ja-JP" sz="800" b="0" i="0" baseline="0">
              <a:solidFill>
                <a:schemeClr val="dk1"/>
              </a:solidFill>
              <a:effectLst/>
              <a:latin typeface="+mn-lt"/>
              <a:ea typeface="+mn-ea"/>
              <a:cs typeface="+mn-cs"/>
            </a:rPr>
            <a:t>となった。近年は類似団体の平均を下回って推移している</a:t>
          </a:r>
          <a:r>
            <a:rPr kumimoji="1" lang="ja-JP" altLang="en-US" sz="800" b="0" i="0" baseline="0">
              <a:solidFill>
                <a:schemeClr val="dk1"/>
              </a:solidFill>
              <a:effectLst/>
              <a:latin typeface="+mn-lt"/>
              <a:ea typeface="+mn-ea"/>
              <a:cs typeface="+mn-cs"/>
            </a:rPr>
            <a:t>が、</a:t>
          </a:r>
          <a:r>
            <a:rPr kumimoji="1" lang="ja-JP" altLang="ja-JP" sz="800" b="0" i="0" baseline="0">
              <a:solidFill>
                <a:schemeClr val="dk1"/>
              </a:solidFill>
              <a:effectLst/>
              <a:latin typeface="+mn-lt"/>
              <a:ea typeface="+mn-ea"/>
              <a:cs typeface="+mn-cs"/>
            </a:rPr>
            <a:t>少子高齢化の進行により、今後も高い数値で推移していくと考えられる。</a:t>
          </a:r>
          <a:endParaRPr kumimoji="1" lang="en-US" altLang="ja-JP" sz="8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baseline="0">
              <a:solidFill>
                <a:schemeClr val="dk1"/>
              </a:solidFill>
              <a:effectLst/>
              <a:latin typeface="+mn-lt"/>
              <a:ea typeface="+mn-ea"/>
              <a:cs typeface="+mn-cs"/>
            </a:rPr>
            <a:t>　</a:t>
          </a:r>
          <a:r>
            <a:rPr kumimoji="1" lang="ja-JP" altLang="ja-JP" sz="800" b="0" i="0" baseline="0">
              <a:solidFill>
                <a:schemeClr val="dk1"/>
              </a:solidFill>
              <a:effectLst/>
              <a:latin typeface="+mn-lt"/>
              <a:ea typeface="+mn-ea"/>
              <a:cs typeface="+mn-cs"/>
            </a:rPr>
            <a:t>人件費については、令和４年度決算では</a:t>
          </a:r>
          <a:r>
            <a:rPr kumimoji="1" lang="ja-JP" altLang="en-US" sz="800" b="0" i="0" baseline="0">
              <a:solidFill>
                <a:schemeClr val="dk1"/>
              </a:solidFill>
              <a:effectLst/>
              <a:latin typeface="+mn-lt"/>
              <a:ea typeface="+mn-ea"/>
              <a:cs typeface="+mn-cs"/>
            </a:rPr>
            <a:t>一般職員給与や会計年度任用職員報酬</a:t>
          </a:r>
          <a:r>
            <a:rPr kumimoji="1" lang="ja-JP" altLang="ja-JP" sz="800" b="0" i="0" baseline="0">
              <a:solidFill>
                <a:schemeClr val="dk1"/>
              </a:solidFill>
              <a:effectLst/>
              <a:latin typeface="+mn-lt"/>
              <a:ea typeface="+mn-ea"/>
              <a:cs typeface="+mn-cs"/>
            </a:rPr>
            <a:t>の</a:t>
          </a:r>
          <a:r>
            <a:rPr kumimoji="1" lang="ja-JP" altLang="en-US" sz="800" b="0" i="0" baseline="0">
              <a:solidFill>
                <a:schemeClr val="dk1"/>
              </a:solidFill>
              <a:effectLst/>
              <a:latin typeface="+mn-lt"/>
              <a:ea typeface="+mn-ea"/>
              <a:cs typeface="+mn-cs"/>
            </a:rPr>
            <a:t>増</a:t>
          </a:r>
          <a:r>
            <a:rPr kumimoji="1" lang="ja-JP" altLang="ja-JP" sz="800" b="0" i="0" baseline="0">
              <a:solidFill>
                <a:schemeClr val="dk1"/>
              </a:solidFill>
              <a:effectLst/>
              <a:latin typeface="+mn-lt"/>
              <a:ea typeface="+mn-ea"/>
              <a:cs typeface="+mn-cs"/>
            </a:rPr>
            <a:t>により</a:t>
          </a:r>
          <a:r>
            <a:rPr kumimoji="1" lang="ja-JP" altLang="en-US" sz="800" b="0" i="0" baseline="0">
              <a:solidFill>
                <a:schemeClr val="dk1"/>
              </a:solidFill>
              <a:effectLst/>
              <a:latin typeface="+mn-lt"/>
              <a:ea typeface="+mn-ea"/>
              <a:cs typeface="+mn-cs"/>
            </a:rPr>
            <a:t>増加</a:t>
          </a:r>
          <a:r>
            <a:rPr kumimoji="1" lang="ja-JP" altLang="ja-JP" sz="800" b="0" i="0" baseline="0">
              <a:solidFill>
                <a:schemeClr val="dk1"/>
              </a:solidFill>
              <a:effectLst/>
              <a:latin typeface="+mn-lt"/>
              <a:ea typeface="+mn-ea"/>
              <a:cs typeface="+mn-cs"/>
            </a:rPr>
            <a:t>している</a:t>
          </a:r>
          <a:r>
            <a:rPr kumimoji="1" lang="ja-JP" altLang="en-US" sz="800" b="0" i="0" baseline="0">
              <a:solidFill>
                <a:schemeClr val="dk1"/>
              </a:solidFill>
              <a:effectLst/>
              <a:latin typeface="+mn-lt"/>
              <a:ea typeface="+mn-ea"/>
              <a:cs typeface="+mn-cs"/>
            </a:rPr>
            <a:t>。</a:t>
          </a:r>
          <a:r>
            <a:rPr kumimoji="1" lang="ja-JP" altLang="ja-JP" sz="800" b="0" i="0" baseline="0">
              <a:solidFill>
                <a:schemeClr val="dk1"/>
              </a:solidFill>
              <a:effectLst/>
              <a:latin typeface="+mn-lt"/>
              <a:ea typeface="+mn-ea"/>
              <a:cs typeface="+mn-cs"/>
            </a:rPr>
            <a:t>引き続き、計画的な職員採用に加え、時間外手当の抑制を進めることで適正な人員配置および人件費の縮減に努める。</a:t>
          </a:r>
          <a:endParaRPr lang="ja-JP" altLang="ja-JP" sz="800">
            <a:effectLst/>
          </a:endParaRPr>
        </a:p>
        <a:p>
          <a:pPr eaLnBrk="1" fontAlgn="auto" latinLnBrk="0" hangingPunct="1"/>
          <a:r>
            <a:rPr kumimoji="0" lang="ja-JP" altLang="en-US" sz="800" b="0" i="0" baseline="0">
              <a:solidFill>
                <a:schemeClr val="dk1"/>
              </a:solidFill>
              <a:effectLst/>
              <a:latin typeface="+mn-lt"/>
              <a:ea typeface="+mn-ea"/>
              <a:cs typeface="+mn-cs"/>
            </a:rPr>
            <a:t>　</a:t>
          </a:r>
          <a:r>
            <a:rPr kumimoji="1" lang="ja-JP" altLang="ja-JP" sz="800" b="0" i="0" baseline="0">
              <a:solidFill>
                <a:schemeClr val="dk1"/>
              </a:solidFill>
              <a:effectLst/>
              <a:latin typeface="+mn-lt"/>
              <a:ea typeface="+mn-ea"/>
              <a:cs typeface="+mn-cs"/>
            </a:rPr>
            <a:t>また、普通建設事業費の更新整備については、令和</a:t>
          </a:r>
          <a:r>
            <a:rPr kumimoji="1" lang="ja-JP" altLang="en-US" sz="800" b="0" i="0" baseline="0">
              <a:solidFill>
                <a:schemeClr val="dk1"/>
              </a:solidFill>
              <a:effectLst/>
              <a:latin typeface="+mn-lt"/>
              <a:ea typeface="+mn-ea"/>
              <a:cs typeface="+mn-cs"/>
            </a:rPr>
            <a:t>４</a:t>
          </a:r>
          <a:r>
            <a:rPr kumimoji="1" lang="ja-JP" altLang="ja-JP" sz="800" b="0" i="0" baseline="0">
              <a:solidFill>
                <a:schemeClr val="dk1"/>
              </a:solidFill>
              <a:effectLst/>
              <a:latin typeface="+mn-lt"/>
              <a:ea typeface="+mn-ea"/>
              <a:cs typeface="+mn-cs"/>
            </a:rPr>
            <a:t>決算では</a:t>
          </a:r>
          <a:r>
            <a:rPr kumimoji="1" lang="ja-JP" altLang="en-US" sz="800" b="0" i="0" baseline="0">
              <a:solidFill>
                <a:schemeClr val="dk1"/>
              </a:solidFill>
              <a:effectLst/>
              <a:latin typeface="+mn-lt"/>
              <a:ea typeface="+mn-ea"/>
              <a:cs typeface="+mn-cs"/>
            </a:rPr>
            <a:t>道路整備費等の減により</a:t>
          </a:r>
          <a:r>
            <a:rPr kumimoji="1" lang="ja-JP" altLang="ja-JP" sz="800" b="0" i="0" baseline="0">
              <a:solidFill>
                <a:schemeClr val="dk1"/>
              </a:solidFill>
              <a:effectLst/>
              <a:latin typeface="+mn-lt"/>
              <a:ea typeface="+mn-ea"/>
              <a:cs typeface="+mn-cs"/>
            </a:rPr>
            <a:t>減少</a:t>
          </a:r>
          <a:r>
            <a:rPr kumimoji="1" lang="ja-JP" altLang="en-US" sz="800" b="0" i="0" baseline="0">
              <a:solidFill>
                <a:schemeClr val="dk1"/>
              </a:solidFill>
              <a:effectLst/>
              <a:latin typeface="+mn-lt"/>
              <a:ea typeface="+mn-ea"/>
              <a:cs typeface="+mn-cs"/>
            </a:rPr>
            <a:t>し</a:t>
          </a:r>
          <a:r>
            <a:rPr kumimoji="1" lang="ja-JP" altLang="ja-JP" sz="800" b="0" i="0" baseline="0">
              <a:solidFill>
                <a:schemeClr val="dk1"/>
              </a:solidFill>
              <a:effectLst/>
              <a:latin typeface="+mn-lt"/>
              <a:ea typeface="+mn-ea"/>
              <a:cs typeface="+mn-cs"/>
            </a:rPr>
            <a:t>たが、公共施設の老朽化による長寿命化経費の増など、今後再び増加することが見込まれる。</a:t>
          </a:r>
          <a:endParaRPr lang="ja-JP" altLang="ja-JP" sz="800">
            <a:effectLst/>
          </a:endParaRPr>
        </a:p>
        <a:p>
          <a:pPr eaLnBrk="1" fontAlgn="auto" latinLnBrk="0" hangingPunct="1"/>
          <a:r>
            <a:rPr kumimoji="1" lang="ja-JP" altLang="ja-JP" sz="800" b="0" i="0" baseline="0">
              <a:solidFill>
                <a:schemeClr val="dk1"/>
              </a:solidFill>
              <a:effectLst/>
              <a:latin typeface="+mn-lt"/>
              <a:ea typeface="+mn-ea"/>
              <a:cs typeface="+mn-cs"/>
            </a:rPr>
            <a:t>　今後、ますますの人口減少、高齢化が進行すると予想される本市では、住民</a:t>
          </a:r>
          <a:r>
            <a:rPr kumimoji="1" lang="en-US" altLang="ja-JP" sz="800" b="0" i="0" baseline="0">
              <a:solidFill>
                <a:schemeClr val="dk1"/>
              </a:solidFill>
              <a:effectLst/>
              <a:latin typeface="+mn-lt"/>
              <a:ea typeface="+mn-ea"/>
              <a:cs typeface="+mn-cs"/>
            </a:rPr>
            <a:t>1</a:t>
          </a:r>
          <a:r>
            <a:rPr kumimoji="1" lang="ja-JP" altLang="ja-JP" sz="800" b="0" i="0" baseline="0">
              <a:solidFill>
                <a:schemeClr val="dk1"/>
              </a:solidFill>
              <a:effectLst/>
              <a:latin typeface="+mn-lt"/>
              <a:ea typeface="+mn-ea"/>
              <a:cs typeface="+mn-cs"/>
            </a:rPr>
            <a:t>人あたりのコストの増加が見込まれるが、地方創生事業の推進による人口流出の防止を図るとともに、健全な財政運営に努めていく。</a:t>
          </a:r>
          <a:endParaRPr lang="ja-JP" altLang="ja-JP" sz="8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栃木県那須烏山市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24,601
24,293
174.35
13,327,882
12,402,484
847,645
8,429,721
8,977,713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254</xdr:rowOff>
    </xdr:from>
    <xdr:to>
      <xdr:col>24</xdr:col>
      <xdr:colOff>62865</xdr:colOff>
      <xdr:row>38</xdr:row>
      <xdr:rowOff>114554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43754"/>
          <a:ext cx="127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118381</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3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114554</xdr:rowOff>
    </xdr:from>
    <xdr:to>
      <xdr:col>24</xdr:col>
      <xdr:colOff>152400</xdr:colOff>
      <xdr:row>38</xdr:row>
      <xdr:rowOff>114554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29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118381</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1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254</xdr:rowOff>
    </xdr:from>
    <xdr:to>
      <xdr:col>24</xdr:col>
      <xdr:colOff>152400</xdr:colOff>
      <xdr:row>30</xdr:row>
      <xdr:rowOff>254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43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99314</xdr:rowOff>
    </xdr:from>
    <xdr:to>
      <xdr:col>24</xdr:col>
      <xdr:colOff>63500</xdr:colOff>
      <xdr:row>35</xdr:row>
      <xdr:rowOff>135128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100064"/>
          <a:ext cx="838200" cy="3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52849</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535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74422</xdr:rowOff>
    </xdr:from>
    <xdr:to>
      <xdr:col>24</xdr:col>
      <xdr:colOff>114300</xdr:colOff>
      <xdr:row>36</xdr:row>
      <xdr:rowOff>4572</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7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134366</xdr:rowOff>
    </xdr:from>
    <xdr:to>
      <xdr:col>19</xdr:col>
      <xdr:colOff>177800</xdr:colOff>
      <xdr:row>35</xdr:row>
      <xdr:rowOff>135128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135116"/>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62230</xdr:rowOff>
    </xdr:from>
    <xdr:to>
      <xdr:col>20</xdr:col>
      <xdr:colOff>38100</xdr:colOff>
      <xdr:row>35</xdr:row>
      <xdr:rowOff>163830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6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8907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38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92075</xdr:rowOff>
    </xdr:from>
    <xdr:to>
      <xdr:col>15</xdr:col>
      <xdr:colOff>50800</xdr:colOff>
      <xdr:row>35</xdr:row>
      <xdr:rowOff>134366</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092825"/>
          <a:ext cx="889000" cy="4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109474</xdr:rowOff>
    </xdr:from>
    <xdr:to>
      <xdr:col>15</xdr:col>
      <xdr:colOff>101600</xdr:colOff>
      <xdr:row>35</xdr:row>
      <xdr:rowOff>39624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38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56151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714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145796</xdr:rowOff>
    </xdr:from>
    <xdr:to>
      <xdr:col>10</xdr:col>
      <xdr:colOff>114300</xdr:colOff>
      <xdr:row>35</xdr:row>
      <xdr:rowOff>92075</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975096"/>
          <a:ext cx="889000" cy="117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69850</xdr:rowOff>
    </xdr:from>
    <xdr:to>
      <xdr:col>10</xdr:col>
      <xdr:colOff>165100</xdr:colOff>
      <xdr:row>35</xdr:row>
      <xdr:rowOff>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9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16527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674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103378</xdr:rowOff>
    </xdr:from>
    <xdr:to>
      <xdr:col>6</xdr:col>
      <xdr:colOff>38100</xdr:colOff>
      <xdr:row>35</xdr:row>
      <xdr:rowOff>33528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24655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025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48514</xdr:rowOff>
    </xdr:from>
    <xdr:to>
      <xdr:col>24</xdr:col>
      <xdr:colOff>114300</xdr:colOff>
      <xdr:row>35</xdr:row>
      <xdr:rowOff>150114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4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71391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900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84328</xdr:rowOff>
    </xdr:from>
    <xdr:to>
      <xdr:col>20</xdr:col>
      <xdr:colOff>38100</xdr:colOff>
      <xdr:row>36</xdr:row>
      <xdr:rowOff>14478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85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5605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177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83566</xdr:rowOff>
    </xdr:from>
    <xdr:to>
      <xdr:col>15</xdr:col>
      <xdr:colOff>101600</xdr:colOff>
      <xdr:row>36</xdr:row>
      <xdr:rowOff>13716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84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4843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177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41275</xdr:rowOff>
    </xdr:from>
    <xdr:to>
      <xdr:col>10</xdr:col>
      <xdr:colOff>165100</xdr:colOff>
      <xdr:row>35</xdr:row>
      <xdr:rowOff>142875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4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134002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134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94996</xdr:rowOff>
    </xdr:from>
    <xdr:to>
      <xdr:col>6</xdr:col>
      <xdr:colOff>38100</xdr:colOff>
      <xdr:row>35</xdr:row>
      <xdr:rowOff>25146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2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41673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69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59699</xdr:rowOff>
    </xdr:from>
    <xdr:to>
      <xdr:col>24</xdr:col>
      <xdr:colOff>62865</xdr:colOff>
      <xdr:row>57</xdr:row>
      <xdr:rowOff>126514</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632199"/>
          <a:ext cx="1270" cy="1266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130341</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0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126514</xdr:rowOff>
    </xdr:from>
    <xdr:to>
      <xdr:col>24</xdr:col>
      <xdr:colOff>152400</xdr:colOff>
      <xdr:row>57</xdr:row>
      <xdr:rowOff>126514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899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6376</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07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317,498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59699</xdr:rowOff>
    </xdr:from>
    <xdr:to>
      <xdr:col>24</xdr:col>
      <xdr:colOff>152400</xdr:colOff>
      <xdr:row>50</xdr:row>
      <xdr:rowOff>59699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63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106932</xdr:rowOff>
    </xdr:from>
    <xdr:to>
      <xdr:col>24</xdr:col>
      <xdr:colOff>63500</xdr:colOff>
      <xdr:row>57</xdr:row>
      <xdr:rowOff>7377</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708132"/>
          <a:ext cx="838200" cy="71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27199</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56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4322</xdr:rowOff>
    </xdr:from>
    <xdr:to>
      <xdr:col>24</xdr:col>
      <xdr:colOff>114300</xdr:colOff>
      <xdr:row>56</xdr:row>
      <xdr:rowOff>105922</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60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76030</xdr:rowOff>
    </xdr:from>
    <xdr:to>
      <xdr:col>19</xdr:col>
      <xdr:colOff>177800</xdr:colOff>
      <xdr:row>56</xdr:row>
      <xdr:rowOff>106932</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9334330"/>
          <a:ext cx="889000" cy="373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21710</xdr:rowOff>
    </xdr:from>
    <xdr:to>
      <xdr:col>20</xdr:col>
      <xdr:colOff>38100</xdr:colOff>
      <xdr:row>56</xdr:row>
      <xdr:rowOff>123310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62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139837</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39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76030</xdr:rowOff>
    </xdr:from>
    <xdr:to>
      <xdr:col>15</xdr:col>
      <xdr:colOff>50800</xdr:colOff>
      <xdr:row>57</xdr:row>
      <xdr:rowOff>39299</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334330"/>
          <a:ext cx="889000" cy="47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52</xdr:row>
      <xdr:rowOff>168622</xdr:rowOff>
    </xdr:from>
    <xdr:to>
      <xdr:col>15</xdr:col>
      <xdr:colOff>101600</xdr:colOff>
      <xdr:row>53</xdr:row>
      <xdr:rowOff>98772</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08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115299</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8859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39299</xdr:rowOff>
    </xdr:from>
    <xdr:to>
      <xdr:col>10</xdr:col>
      <xdr:colOff>114300</xdr:colOff>
      <xdr:row>57</xdr:row>
      <xdr:rowOff>59338</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811949"/>
          <a:ext cx="889000" cy="20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99370</xdr:rowOff>
    </xdr:from>
    <xdr:to>
      <xdr:col>10</xdr:col>
      <xdr:colOff>165100</xdr:colOff>
      <xdr:row>56</xdr:row>
      <xdr:rowOff>29520</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5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46047</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19795" y="9304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28412</xdr:rowOff>
    </xdr:from>
    <xdr:to>
      <xdr:col>6</xdr:col>
      <xdr:colOff>38100</xdr:colOff>
      <xdr:row>56</xdr:row>
      <xdr:rowOff>130012</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62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146539</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40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128027</xdr:rowOff>
    </xdr:from>
    <xdr:to>
      <xdr:col>24</xdr:col>
      <xdr:colOff>114300</xdr:colOff>
      <xdr:row>57</xdr:row>
      <xdr:rowOff>58177</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729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42954</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64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56132</xdr:rowOff>
    </xdr:from>
    <xdr:to>
      <xdr:col>20</xdr:col>
      <xdr:colOff>38100</xdr:colOff>
      <xdr:row>56</xdr:row>
      <xdr:rowOff>157732</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65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148859</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750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25230</xdr:rowOff>
    </xdr:from>
    <xdr:to>
      <xdr:col>15</xdr:col>
      <xdr:colOff>101600</xdr:colOff>
      <xdr:row>54</xdr:row>
      <xdr:rowOff>126830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28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117957</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9376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159949</xdr:rowOff>
    </xdr:from>
    <xdr:to>
      <xdr:col>10</xdr:col>
      <xdr:colOff>165100</xdr:colOff>
      <xdr:row>57</xdr:row>
      <xdr:rowOff>90099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76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81226</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853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8538</xdr:rowOff>
    </xdr:from>
    <xdr:to>
      <xdr:col>6</xdr:col>
      <xdr:colOff>38100</xdr:colOff>
      <xdr:row>57</xdr:row>
      <xdr:rowOff>110138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78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101265</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873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91607</xdr:rowOff>
    </xdr:from>
    <xdr:to>
      <xdr:col>24</xdr:col>
      <xdr:colOff>62865</xdr:colOff>
      <xdr:row>78</xdr:row>
      <xdr:rowOff>142846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93107"/>
          <a:ext cx="1270" cy="1422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146673</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519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142846</xdr:rowOff>
    </xdr:from>
    <xdr:to>
      <xdr:col>24</xdr:col>
      <xdr:colOff>152400</xdr:colOff>
      <xdr:row>78</xdr:row>
      <xdr:rowOff>142846</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15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38284</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868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262,418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91607</xdr:rowOff>
    </xdr:from>
    <xdr:to>
      <xdr:col>24</xdr:col>
      <xdr:colOff>152400</xdr:colOff>
      <xdr:row>70</xdr:row>
      <xdr:rowOff>91607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93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22276</xdr:rowOff>
    </xdr:from>
    <xdr:to>
      <xdr:col>24</xdr:col>
      <xdr:colOff>63500</xdr:colOff>
      <xdr:row>77</xdr:row>
      <xdr:rowOff>48684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052476"/>
          <a:ext cx="838200" cy="197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14535</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732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163108</xdr:rowOff>
    </xdr:from>
    <xdr:to>
      <xdr:col>24</xdr:col>
      <xdr:colOff>114300</xdr:colOff>
      <xdr:row>76</xdr:row>
      <xdr:rowOff>93258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21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22276</xdr:rowOff>
    </xdr:from>
    <xdr:to>
      <xdr:col>19</xdr:col>
      <xdr:colOff>177800</xdr:colOff>
      <xdr:row>77</xdr:row>
      <xdr:rowOff>139308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052476"/>
          <a:ext cx="889000" cy="288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61044</xdr:rowOff>
    </xdr:from>
    <xdr:to>
      <xdr:col>20</xdr:col>
      <xdr:colOff>38100</xdr:colOff>
      <xdr:row>75</xdr:row>
      <xdr:rowOff>162644</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1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7721</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695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139308</xdr:rowOff>
    </xdr:from>
    <xdr:to>
      <xdr:col>15</xdr:col>
      <xdr:colOff>50800</xdr:colOff>
      <xdr:row>77</xdr:row>
      <xdr:rowOff>168188</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340958"/>
          <a:ext cx="889000" cy="28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78167</xdr:rowOff>
    </xdr:from>
    <xdr:to>
      <xdr:col>15</xdr:col>
      <xdr:colOff>101600</xdr:colOff>
      <xdr:row>76</xdr:row>
      <xdr:rowOff>8316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29369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24844</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712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168188</xdr:rowOff>
    </xdr:from>
    <xdr:to>
      <xdr:col>10</xdr:col>
      <xdr:colOff>114300</xdr:colOff>
      <xdr:row>78</xdr:row>
      <xdr:rowOff>56184</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369838"/>
          <a:ext cx="889000" cy="59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150470</xdr:rowOff>
    </xdr:from>
    <xdr:to>
      <xdr:col>10</xdr:col>
      <xdr:colOff>165100</xdr:colOff>
      <xdr:row>76</xdr:row>
      <xdr:rowOff>80620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0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97147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784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93276</xdr:rowOff>
    </xdr:from>
    <xdr:to>
      <xdr:col>6</xdr:col>
      <xdr:colOff>38100</xdr:colOff>
      <xdr:row>77</xdr:row>
      <xdr:rowOff>23426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23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39953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898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169334</xdr:rowOff>
    </xdr:from>
    <xdr:to>
      <xdr:col>24</xdr:col>
      <xdr:colOff>114300</xdr:colOff>
      <xdr:row>77</xdr:row>
      <xdr:rowOff>99484</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199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147761</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177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142926</xdr:rowOff>
    </xdr:from>
    <xdr:to>
      <xdr:col>20</xdr:col>
      <xdr:colOff>38100</xdr:colOff>
      <xdr:row>76</xdr:row>
      <xdr:rowOff>73076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00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64203</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094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88508</xdr:rowOff>
    </xdr:from>
    <xdr:to>
      <xdr:col>15</xdr:col>
      <xdr:colOff>101600</xdr:colOff>
      <xdr:row>78</xdr:row>
      <xdr:rowOff>18658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29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9785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382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117388</xdr:rowOff>
    </xdr:from>
    <xdr:to>
      <xdr:col>10</xdr:col>
      <xdr:colOff>165100</xdr:colOff>
      <xdr:row>78</xdr:row>
      <xdr:rowOff>47538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319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38665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411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5384</xdr:rowOff>
    </xdr:from>
    <xdr:to>
      <xdr:col>6</xdr:col>
      <xdr:colOff>38100</xdr:colOff>
      <xdr:row>78</xdr:row>
      <xdr:rowOff>106984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37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98111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471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111528</xdr:rowOff>
    </xdr:from>
    <xdr:to>
      <xdr:col>24</xdr:col>
      <xdr:colOff>62865</xdr:colOff>
      <xdr:row>99</xdr:row>
      <xdr:rowOff>94132</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42028"/>
          <a:ext cx="1270" cy="1525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97959</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7071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94132</xdr:rowOff>
    </xdr:from>
    <xdr:to>
      <xdr:col>24</xdr:col>
      <xdr:colOff>152400</xdr:colOff>
      <xdr:row>99</xdr:row>
      <xdr:rowOff>94132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7067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58205</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17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170,588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111528</xdr:rowOff>
    </xdr:from>
    <xdr:to>
      <xdr:col>24</xdr:col>
      <xdr:colOff>152400</xdr:colOff>
      <xdr:row>90</xdr:row>
      <xdr:rowOff>111528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42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88112</xdr:rowOff>
    </xdr:from>
    <xdr:to>
      <xdr:col>24</xdr:col>
      <xdr:colOff>63500</xdr:colOff>
      <xdr:row>97</xdr:row>
      <xdr:rowOff>152795</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718762"/>
          <a:ext cx="838200" cy="64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66794</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697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88367</xdr:rowOff>
    </xdr:from>
    <xdr:to>
      <xdr:col>24</xdr:col>
      <xdr:colOff>114300</xdr:colOff>
      <xdr:row>98</xdr:row>
      <xdr:rowOff>18517</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71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152795</xdr:rowOff>
    </xdr:from>
    <xdr:to>
      <xdr:col>19</xdr:col>
      <xdr:colOff>177800</xdr:colOff>
      <xdr:row>97</xdr:row>
      <xdr:rowOff>165598</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783445"/>
          <a:ext cx="889000" cy="12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109103</xdr:rowOff>
    </xdr:from>
    <xdr:to>
      <xdr:col>20</xdr:col>
      <xdr:colOff>38100</xdr:colOff>
      <xdr:row>98</xdr:row>
      <xdr:rowOff>39253</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739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30380</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832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165598</xdr:rowOff>
    </xdr:from>
    <xdr:to>
      <xdr:col>15</xdr:col>
      <xdr:colOff>50800</xdr:colOff>
      <xdr:row>97</xdr:row>
      <xdr:rowOff>167731</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796248"/>
          <a:ext cx="889000" cy="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125127</xdr:rowOff>
    </xdr:from>
    <xdr:to>
      <xdr:col>15</xdr:col>
      <xdr:colOff>101600</xdr:colOff>
      <xdr:row>98</xdr:row>
      <xdr:rowOff>55277</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755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46404</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848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167731</xdr:rowOff>
    </xdr:from>
    <xdr:to>
      <xdr:col>10</xdr:col>
      <xdr:colOff>114300</xdr:colOff>
      <xdr:row>98</xdr:row>
      <xdr:rowOff>32705</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798381"/>
          <a:ext cx="889000" cy="36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169531</xdr:rowOff>
    </xdr:from>
    <xdr:to>
      <xdr:col>10</xdr:col>
      <xdr:colOff>165100</xdr:colOff>
      <xdr:row>98</xdr:row>
      <xdr:rowOff>99681</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0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90808</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89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25164</xdr:rowOff>
    </xdr:from>
    <xdr:to>
      <xdr:col>6</xdr:col>
      <xdr:colOff>38100</xdr:colOff>
      <xdr:row>98</xdr:row>
      <xdr:rowOff>126764</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827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117891</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91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37312</xdr:rowOff>
    </xdr:from>
    <xdr:to>
      <xdr:col>24</xdr:col>
      <xdr:colOff>114300</xdr:colOff>
      <xdr:row>97</xdr:row>
      <xdr:rowOff>138912</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66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60189</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519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101995</xdr:rowOff>
    </xdr:from>
    <xdr:to>
      <xdr:col>20</xdr:col>
      <xdr:colOff>38100</xdr:colOff>
      <xdr:row>98</xdr:row>
      <xdr:rowOff>32145</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73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48672</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507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114798</xdr:rowOff>
    </xdr:from>
    <xdr:to>
      <xdr:col>15</xdr:col>
      <xdr:colOff>101600</xdr:colOff>
      <xdr:row>98</xdr:row>
      <xdr:rowOff>44948</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74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61475</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52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116931</xdr:rowOff>
    </xdr:from>
    <xdr:to>
      <xdr:col>10</xdr:col>
      <xdr:colOff>165100</xdr:colOff>
      <xdr:row>98</xdr:row>
      <xdr:rowOff>47081</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74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63608</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522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153355</xdr:rowOff>
    </xdr:from>
    <xdr:to>
      <xdr:col>6</xdr:col>
      <xdr:colOff>38100</xdr:colOff>
      <xdr:row>98</xdr:row>
      <xdr:rowOff>83505</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78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100032</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559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72426</xdr:rowOff>
    </xdr:from>
    <xdr:to>
      <xdr:col>54</xdr:col>
      <xdr:colOff>189865</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215926"/>
          <a:ext cx="1270" cy="1569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19103</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4991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72426</xdr:rowOff>
    </xdr:from>
    <xdr:to>
      <xdr:col>55</xdr:col>
      <xdr:colOff>88900</xdr:colOff>
      <xdr:row>30</xdr:row>
      <xdr:rowOff>72426</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21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95613</xdr:rowOff>
    </xdr:from>
    <xdr:to>
      <xdr:col>55</xdr:col>
      <xdr:colOff>0</xdr:colOff>
      <xdr:row>39</xdr:row>
      <xdr:rowOff>98552</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9639300" y="6782163"/>
          <a:ext cx="8382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118308</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2905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95431</xdr:rowOff>
    </xdr:from>
    <xdr:to>
      <xdr:col>55</xdr:col>
      <xdr:colOff>50800</xdr:colOff>
      <xdr:row>38</xdr:row>
      <xdr:rowOff>25581</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43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98552</xdr:rowOff>
    </xdr:from>
    <xdr:to>
      <xdr:col>50</xdr:col>
      <xdr:colOff>114300</xdr:colOff>
      <xdr:row>39</xdr:row>
      <xdr:rowOff>98552</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8750300" y="678510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70612</xdr:rowOff>
    </xdr:from>
    <xdr:to>
      <xdr:col>50</xdr:col>
      <xdr:colOff>165100</xdr:colOff>
      <xdr:row>38</xdr:row>
      <xdr:rowOff>762</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17289</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189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96266</xdr:rowOff>
    </xdr:from>
    <xdr:to>
      <xdr:col>45</xdr:col>
      <xdr:colOff>177800</xdr:colOff>
      <xdr:row>39</xdr:row>
      <xdr:rowOff>98552</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7861300" y="678281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53957</xdr:rowOff>
    </xdr:from>
    <xdr:to>
      <xdr:col>46</xdr:col>
      <xdr:colOff>38100</xdr:colOff>
      <xdr:row>37</xdr:row>
      <xdr:rowOff>155557</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397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634</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15428" y="6172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94307</xdr:rowOff>
    </xdr:from>
    <xdr:to>
      <xdr:col>41</xdr:col>
      <xdr:colOff>50800</xdr:colOff>
      <xdr:row>39</xdr:row>
      <xdr:rowOff>96266</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972300" y="6780857"/>
          <a:ext cx="8890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97717</xdr:rowOff>
    </xdr:from>
    <xdr:to>
      <xdr:col>41</xdr:col>
      <xdr:colOff>101600</xdr:colOff>
      <xdr:row>38</xdr:row>
      <xdr:rowOff>27867</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44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44394</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216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90860</xdr:rowOff>
    </xdr:from>
    <xdr:to>
      <xdr:col>36</xdr:col>
      <xdr:colOff>165100</xdr:colOff>
      <xdr:row>38</xdr:row>
      <xdr:rowOff>21010</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43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37537</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17" y="62097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44813</xdr:rowOff>
    </xdr:from>
    <xdr:to>
      <xdr:col>55</xdr:col>
      <xdr:colOff>50800</xdr:colOff>
      <xdr:row>39</xdr:row>
      <xdr:rowOff>146413</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73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131190</xdr:rowOff>
    </xdr:from>
    <xdr:ext cx="313932"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6462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47752</xdr:rowOff>
    </xdr:from>
    <xdr:to>
      <xdr:col>50</xdr:col>
      <xdr:colOff>165100</xdr:colOff>
      <xdr:row>39</xdr:row>
      <xdr:rowOff>149352</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7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140479</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514650" y="68270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47752</xdr:rowOff>
    </xdr:from>
    <xdr:to>
      <xdr:col>46</xdr:col>
      <xdr:colOff>38100</xdr:colOff>
      <xdr:row>39</xdr:row>
      <xdr:rowOff>149352</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7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140479</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625650" y="68270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45466</xdr:rowOff>
    </xdr:from>
    <xdr:to>
      <xdr:col>41</xdr:col>
      <xdr:colOff>101600</xdr:colOff>
      <xdr:row>39</xdr:row>
      <xdr:rowOff>147066</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732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138193</xdr:rowOff>
    </xdr:from>
    <xdr:ext cx="249299"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736650" y="68247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43507</xdr:rowOff>
    </xdr:from>
    <xdr:to>
      <xdr:col>36</xdr:col>
      <xdr:colOff>165100</xdr:colOff>
      <xdr:row>39</xdr:row>
      <xdr:rowOff>145107</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73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136234</xdr:rowOff>
    </xdr:from>
    <xdr:ext cx="313932"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815333" y="68227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a:extLst>
            <a:ext uri="{FF2B5EF4-FFF2-40B4-BE49-F238E27FC236}">
              <a16:creationId xmlns:a16="http://schemas.microsoft.com/office/drawing/2014/main" id="{00000000-0008-0000-07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66529</xdr:rowOff>
    </xdr:from>
    <xdr:to>
      <xdr:col>54</xdr:col>
      <xdr:colOff>189865</xdr:colOff>
      <xdr:row>59</xdr:row>
      <xdr:rowOff>27210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10475595" y="8810479"/>
          <a:ext cx="1270" cy="1332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31037</xdr:rowOff>
    </xdr:from>
    <xdr:ext cx="378565" cy="259045"/>
    <xdr:sp macro="" textlink="">
      <xdr:nvSpPr>
        <xdr:cNvPr id="348" name="農林水産業費最小値テキスト">
          <a:extLst>
            <a:ext uri="{FF2B5EF4-FFF2-40B4-BE49-F238E27FC236}">
              <a16:creationId xmlns:a16="http://schemas.microsoft.com/office/drawing/2014/main" id="{00000000-0008-0000-0700-00005C010000}"/>
            </a:ext>
          </a:extLst>
        </xdr:cNvPr>
        <xdr:cNvSpPr txBox="1"/>
      </xdr:nvSpPr>
      <xdr:spPr>
        <a:xfrm>
          <a:off x="10528300" y="101465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27210</xdr:rowOff>
    </xdr:from>
    <xdr:to>
      <xdr:col>55</xdr:col>
      <xdr:colOff>88900</xdr:colOff>
      <xdr:row>59</xdr:row>
      <xdr:rowOff>27210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1014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13206</xdr:rowOff>
    </xdr:from>
    <xdr:ext cx="534377" cy="259045"/>
    <xdr:sp macro="" textlink="">
      <xdr:nvSpPr>
        <xdr:cNvPr id="350" name="農林水産業費最大値テキスト">
          <a:extLst>
            <a:ext uri="{FF2B5EF4-FFF2-40B4-BE49-F238E27FC236}">
              <a16:creationId xmlns:a16="http://schemas.microsoft.com/office/drawing/2014/main" id="{00000000-0008-0000-0700-00005E010000}"/>
            </a:ext>
          </a:extLst>
        </xdr:cNvPr>
        <xdr:cNvSpPr txBox="1"/>
      </xdr:nvSpPr>
      <xdr:spPr>
        <a:xfrm>
          <a:off x="10528300" y="8585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70,841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66529</xdr:rowOff>
    </xdr:from>
    <xdr:to>
      <xdr:col>55</xdr:col>
      <xdr:colOff>88900</xdr:colOff>
      <xdr:row>51</xdr:row>
      <xdr:rowOff>66529</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8810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37268</xdr:rowOff>
    </xdr:from>
    <xdr:to>
      <xdr:col>55</xdr:col>
      <xdr:colOff>0</xdr:colOff>
      <xdr:row>57</xdr:row>
      <xdr:rowOff>65843</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9639300" y="9809918"/>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117321</xdr:rowOff>
    </xdr:from>
    <xdr:ext cx="534377" cy="259045"/>
    <xdr:sp macro="" textlink="">
      <xdr:nvSpPr>
        <xdr:cNvPr id="353" name="農林水産業費平均値テキスト">
          <a:extLst>
            <a:ext uri="{FF2B5EF4-FFF2-40B4-BE49-F238E27FC236}">
              <a16:creationId xmlns:a16="http://schemas.microsoft.com/office/drawing/2014/main" id="{00000000-0008-0000-0700-000061010000}"/>
            </a:ext>
          </a:extLst>
        </xdr:cNvPr>
        <xdr:cNvSpPr txBox="1"/>
      </xdr:nvSpPr>
      <xdr:spPr>
        <a:xfrm>
          <a:off x="10528300" y="9547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94444</xdr:rowOff>
    </xdr:from>
    <xdr:to>
      <xdr:col>55</xdr:col>
      <xdr:colOff>50800</xdr:colOff>
      <xdr:row>57</xdr:row>
      <xdr:rowOff>24594</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10426700" y="9695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149778</xdr:rowOff>
    </xdr:from>
    <xdr:to>
      <xdr:col>50</xdr:col>
      <xdr:colOff>114300</xdr:colOff>
      <xdr:row>57</xdr:row>
      <xdr:rowOff>65843</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8750300" y="9750978"/>
          <a:ext cx="889000" cy="87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113627</xdr:rowOff>
    </xdr:from>
    <xdr:to>
      <xdr:col>50</xdr:col>
      <xdr:colOff>165100</xdr:colOff>
      <xdr:row>57</xdr:row>
      <xdr:rowOff>43777</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9588500" y="9714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60304</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372111" y="949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149778</xdr:rowOff>
    </xdr:from>
    <xdr:to>
      <xdr:col>45</xdr:col>
      <xdr:colOff>177800</xdr:colOff>
      <xdr:row>57</xdr:row>
      <xdr:rowOff>136899</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7861300" y="9750978"/>
          <a:ext cx="889000" cy="158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62726</xdr:rowOff>
    </xdr:from>
    <xdr:to>
      <xdr:col>46</xdr:col>
      <xdr:colOff>38100</xdr:colOff>
      <xdr:row>54</xdr:row>
      <xdr:rowOff>164326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8699500" y="932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9403</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483111" y="9096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109068</xdr:rowOff>
    </xdr:from>
    <xdr:to>
      <xdr:col>41</xdr:col>
      <xdr:colOff>50800</xdr:colOff>
      <xdr:row>57</xdr:row>
      <xdr:rowOff>136899</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a:off x="6972300" y="9881718"/>
          <a:ext cx="889000" cy="2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82080</xdr:rowOff>
    </xdr:from>
    <xdr:to>
      <xdr:col>41</xdr:col>
      <xdr:colOff>101600</xdr:colOff>
      <xdr:row>55</xdr:row>
      <xdr:rowOff>12230</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7810500" y="934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28757</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594111" y="9115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18377</xdr:rowOff>
    </xdr:from>
    <xdr:to>
      <xdr:col>36</xdr:col>
      <xdr:colOff>165100</xdr:colOff>
      <xdr:row>55</xdr:row>
      <xdr:rowOff>119977</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6921500" y="944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136504</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05111" y="9223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157918</xdr:rowOff>
    </xdr:from>
    <xdr:to>
      <xdr:col>55</xdr:col>
      <xdr:colOff>50800</xdr:colOff>
      <xdr:row>57</xdr:row>
      <xdr:rowOff>88068</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10426700" y="975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136345</xdr:rowOff>
    </xdr:from>
    <xdr:ext cx="534377" cy="259045"/>
    <xdr:sp macro="" textlink="">
      <xdr:nvSpPr>
        <xdr:cNvPr id="372" name="農林水産業費該当値テキスト">
          <a:extLst>
            <a:ext uri="{FF2B5EF4-FFF2-40B4-BE49-F238E27FC236}">
              <a16:creationId xmlns:a16="http://schemas.microsoft.com/office/drawing/2014/main" id="{00000000-0008-0000-0700-000074010000}"/>
            </a:ext>
          </a:extLst>
        </xdr:cNvPr>
        <xdr:cNvSpPr txBox="1"/>
      </xdr:nvSpPr>
      <xdr:spPr>
        <a:xfrm>
          <a:off x="10528300" y="9737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15043</xdr:rowOff>
    </xdr:from>
    <xdr:to>
      <xdr:col>50</xdr:col>
      <xdr:colOff>165100</xdr:colOff>
      <xdr:row>57</xdr:row>
      <xdr:rowOff>116643</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9588500" y="978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107770</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9372111" y="9880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98978</xdr:rowOff>
    </xdr:from>
    <xdr:to>
      <xdr:col>46</xdr:col>
      <xdr:colOff>38100</xdr:colOff>
      <xdr:row>57</xdr:row>
      <xdr:rowOff>29128</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8699500" y="970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20255</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8483111" y="979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86099</xdr:rowOff>
    </xdr:from>
    <xdr:to>
      <xdr:col>41</xdr:col>
      <xdr:colOff>101600</xdr:colOff>
      <xdr:row>58</xdr:row>
      <xdr:rowOff>16249</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7810500" y="9858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7376</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7594111" y="9951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58268</xdr:rowOff>
    </xdr:from>
    <xdr:to>
      <xdr:col>36</xdr:col>
      <xdr:colOff>165100</xdr:colOff>
      <xdr:row>57</xdr:row>
      <xdr:rowOff>159868</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6921500" y="9830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150995</xdr:rowOff>
    </xdr:from>
    <xdr:ext cx="534377"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705111" y="992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26040</xdr:rowOff>
    </xdr:from>
    <xdr:to>
      <xdr:col>54</xdr:col>
      <xdr:colOff>189865</xdr:colOff>
      <xdr:row>78</xdr:row>
      <xdr:rowOff>100564</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2027540"/>
          <a:ext cx="1270" cy="1446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104391</xdr:rowOff>
    </xdr:from>
    <xdr:ext cx="469744"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477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100564</xdr:rowOff>
    </xdr:from>
    <xdr:to>
      <xdr:col>55</xdr:col>
      <xdr:colOff>88900</xdr:colOff>
      <xdr:row>78</xdr:row>
      <xdr:rowOff>100564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473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144167</xdr:rowOff>
    </xdr:from>
    <xdr:ext cx="534377"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180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64,972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26040</xdr:rowOff>
    </xdr:from>
    <xdr:to>
      <xdr:col>55</xdr:col>
      <xdr:colOff>88900</xdr:colOff>
      <xdr:row>70</xdr:row>
      <xdr:rowOff>26040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2027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146397</xdr:rowOff>
    </xdr:from>
    <xdr:to>
      <xdr:col>55</xdr:col>
      <xdr:colOff>0</xdr:colOff>
      <xdr:row>75</xdr:row>
      <xdr:rowOff>159108</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9639300" y="13005147"/>
          <a:ext cx="838200" cy="12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116555</xdr:rowOff>
    </xdr:from>
    <xdr:ext cx="534377"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2803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93678</xdr:rowOff>
    </xdr:from>
    <xdr:to>
      <xdr:col>55</xdr:col>
      <xdr:colOff>50800</xdr:colOff>
      <xdr:row>76</xdr:row>
      <xdr:rowOff>23828</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295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21582</xdr:rowOff>
    </xdr:from>
    <xdr:to>
      <xdr:col>50</xdr:col>
      <xdr:colOff>114300</xdr:colOff>
      <xdr:row>75</xdr:row>
      <xdr:rowOff>146397</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8750300" y="12880332"/>
          <a:ext cx="889000" cy="124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98433</xdr:rowOff>
    </xdr:from>
    <xdr:to>
      <xdr:col>50</xdr:col>
      <xdr:colOff>165100</xdr:colOff>
      <xdr:row>76</xdr:row>
      <xdr:rowOff>28583</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2957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19710</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72111" y="13049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21582</xdr:rowOff>
    </xdr:from>
    <xdr:to>
      <xdr:col>45</xdr:col>
      <xdr:colOff>177800</xdr:colOff>
      <xdr:row>76</xdr:row>
      <xdr:rowOff>3088</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7861300" y="12880332"/>
          <a:ext cx="889000" cy="152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95141</xdr:rowOff>
    </xdr:from>
    <xdr:to>
      <xdr:col>46</xdr:col>
      <xdr:colOff>38100</xdr:colOff>
      <xdr:row>75</xdr:row>
      <xdr:rowOff>25291</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2782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41818</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483111" y="1255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3088</xdr:rowOff>
    </xdr:from>
    <xdr:to>
      <xdr:col>41</xdr:col>
      <xdr:colOff>50800</xdr:colOff>
      <xdr:row>76</xdr:row>
      <xdr:rowOff>28074</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flipV="1">
          <a:off x="6972300" y="13033288"/>
          <a:ext cx="889000" cy="24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145501</xdr:rowOff>
    </xdr:from>
    <xdr:to>
      <xdr:col>41</xdr:col>
      <xdr:colOff>101600</xdr:colOff>
      <xdr:row>76</xdr:row>
      <xdr:rowOff>75651</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004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66778</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594111" y="13096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105016</xdr:rowOff>
    </xdr:from>
    <xdr:to>
      <xdr:col>36</xdr:col>
      <xdr:colOff>165100</xdr:colOff>
      <xdr:row>76</xdr:row>
      <xdr:rowOff>35167</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296376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51693</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05111" y="1273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108308</xdr:rowOff>
    </xdr:from>
    <xdr:to>
      <xdr:col>55</xdr:col>
      <xdr:colOff>50800</xdr:colOff>
      <xdr:row>76</xdr:row>
      <xdr:rowOff>38458</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2967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86735</xdr:rowOff>
    </xdr:from>
    <xdr:ext cx="534377"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2945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95598</xdr:rowOff>
    </xdr:from>
    <xdr:to>
      <xdr:col>50</xdr:col>
      <xdr:colOff>165100</xdr:colOff>
      <xdr:row>76</xdr:row>
      <xdr:rowOff>25747</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295434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42275</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372111" y="1272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142232</xdr:rowOff>
    </xdr:from>
    <xdr:to>
      <xdr:col>46</xdr:col>
      <xdr:colOff>38100</xdr:colOff>
      <xdr:row>75</xdr:row>
      <xdr:rowOff>72382</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282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63509</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483111" y="12922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123739</xdr:rowOff>
    </xdr:from>
    <xdr:to>
      <xdr:col>41</xdr:col>
      <xdr:colOff>101600</xdr:colOff>
      <xdr:row>76</xdr:row>
      <xdr:rowOff>53888</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29824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70416</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594111" y="12757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148724</xdr:rowOff>
    </xdr:from>
    <xdr:to>
      <xdr:col>36</xdr:col>
      <xdr:colOff>165100</xdr:colOff>
      <xdr:row>76</xdr:row>
      <xdr:rowOff>78874</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3007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70001</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05111" y="1310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13551</xdr:rowOff>
    </xdr:from>
    <xdr:to>
      <xdr:col>54</xdr:col>
      <xdr:colOff>189865</xdr:colOff>
      <xdr:row>99</xdr:row>
      <xdr:rowOff>55068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444051"/>
          <a:ext cx="1270" cy="1584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58895</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03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55068</xdr:rowOff>
    </xdr:from>
    <xdr:to>
      <xdr:col>55</xdr:col>
      <xdr:colOff>88900</xdr:colOff>
      <xdr:row>99</xdr:row>
      <xdr:rowOff>55068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02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131678</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21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153,933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13551</xdr:rowOff>
    </xdr:from>
    <xdr:to>
      <xdr:col>55</xdr:col>
      <xdr:colOff>88900</xdr:colOff>
      <xdr:row>90</xdr:row>
      <xdr:rowOff>13551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44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101815</xdr:rowOff>
    </xdr:from>
    <xdr:to>
      <xdr:col>55</xdr:col>
      <xdr:colOff>0</xdr:colOff>
      <xdr:row>98</xdr:row>
      <xdr:rowOff>140945</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6903915"/>
          <a:ext cx="838200" cy="39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150728</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438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127851</xdr:rowOff>
    </xdr:from>
    <xdr:to>
      <xdr:col>55</xdr:col>
      <xdr:colOff>50800</xdr:colOff>
      <xdr:row>97</xdr:row>
      <xdr:rowOff>58001</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58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140945</xdr:rowOff>
    </xdr:from>
    <xdr:to>
      <xdr:col>50</xdr:col>
      <xdr:colOff>114300</xdr:colOff>
      <xdr:row>99</xdr:row>
      <xdr:rowOff>64821</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943045"/>
          <a:ext cx="889000" cy="95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129984</xdr:rowOff>
    </xdr:from>
    <xdr:to>
      <xdr:col>50</xdr:col>
      <xdr:colOff>165100</xdr:colOff>
      <xdr:row>97</xdr:row>
      <xdr:rowOff>60134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58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76661</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36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64821</xdr:rowOff>
    </xdr:from>
    <xdr:to>
      <xdr:col>45</xdr:col>
      <xdr:colOff>177800</xdr:colOff>
      <xdr:row>99</xdr:row>
      <xdr:rowOff>93765</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7038371"/>
          <a:ext cx="889000" cy="2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77636</xdr:rowOff>
    </xdr:from>
    <xdr:to>
      <xdr:col>46</xdr:col>
      <xdr:colOff>38100</xdr:colOff>
      <xdr:row>95</xdr:row>
      <xdr:rowOff>7786</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19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24313</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596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93765</xdr:rowOff>
    </xdr:from>
    <xdr:to>
      <xdr:col>41</xdr:col>
      <xdr:colOff>50800</xdr:colOff>
      <xdr:row>99</xdr:row>
      <xdr:rowOff>93968</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7067315"/>
          <a:ext cx="889000" cy="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20993</xdr:rowOff>
    </xdr:from>
    <xdr:to>
      <xdr:col>41</xdr:col>
      <xdr:colOff>101600</xdr:colOff>
      <xdr:row>95</xdr:row>
      <xdr:rowOff>122593</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30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139120</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083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56795</xdr:rowOff>
    </xdr:from>
    <xdr:to>
      <xdr:col>36</xdr:col>
      <xdr:colOff>165100</xdr:colOff>
      <xdr:row>97</xdr:row>
      <xdr:rowOff>158395</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68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3472</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462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51015</xdr:rowOff>
    </xdr:from>
    <xdr:to>
      <xdr:col>55</xdr:col>
      <xdr:colOff>50800</xdr:colOff>
      <xdr:row>98</xdr:row>
      <xdr:rowOff>152615</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85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137392</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76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90145</xdr:rowOff>
    </xdr:from>
    <xdr:to>
      <xdr:col>50</xdr:col>
      <xdr:colOff>165100</xdr:colOff>
      <xdr:row>99</xdr:row>
      <xdr:rowOff>20295</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89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11422</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984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14021</xdr:rowOff>
    </xdr:from>
    <xdr:to>
      <xdr:col>46</xdr:col>
      <xdr:colOff>38100</xdr:colOff>
      <xdr:row>99</xdr:row>
      <xdr:rowOff>115621</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98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106748</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708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42965</xdr:rowOff>
    </xdr:from>
    <xdr:to>
      <xdr:col>41</xdr:col>
      <xdr:colOff>101600</xdr:colOff>
      <xdr:row>99</xdr:row>
      <xdr:rowOff>144565</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701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135692</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7109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43168</xdr:rowOff>
    </xdr:from>
    <xdr:to>
      <xdr:col>36</xdr:col>
      <xdr:colOff>165100</xdr:colOff>
      <xdr:row>99</xdr:row>
      <xdr:rowOff>144768</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7016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135895</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7109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a:extLst>
            <a:ext uri="{FF2B5EF4-FFF2-40B4-BE49-F238E27FC236}">
              <a16:creationId xmlns:a16="http://schemas.microsoft.com/office/drawing/2014/main" id="{00000000-0008-0000-07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38430</xdr:rowOff>
    </xdr:from>
    <xdr:to>
      <xdr:col>85</xdr:col>
      <xdr:colOff>126364</xdr:colOff>
      <xdr:row>39</xdr:row>
      <xdr:rowOff>32334</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6317595" y="5181930"/>
          <a:ext cx="1269" cy="153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36161</xdr:rowOff>
    </xdr:from>
    <xdr:ext cx="534377" cy="259045"/>
    <xdr:sp macro="" textlink="">
      <xdr:nvSpPr>
        <xdr:cNvPr id="519" name="消防費最小値テキスト">
          <a:extLst>
            <a:ext uri="{FF2B5EF4-FFF2-40B4-BE49-F238E27FC236}">
              <a16:creationId xmlns:a16="http://schemas.microsoft.com/office/drawing/2014/main" id="{00000000-0008-0000-0700-000007020000}"/>
            </a:ext>
          </a:extLst>
        </xdr:cNvPr>
        <xdr:cNvSpPr txBox="1"/>
      </xdr:nvSpPr>
      <xdr:spPr>
        <a:xfrm>
          <a:off x="16370300" y="6722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32334</xdr:rowOff>
    </xdr:from>
    <xdr:to>
      <xdr:col>86</xdr:col>
      <xdr:colOff>25400</xdr:colOff>
      <xdr:row>39</xdr:row>
      <xdr:rowOff>32334</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671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156557</xdr:rowOff>
    </xdr:from>
    <xdr:ext cx="534377" cy="259045"/>
    <xdr:sp macro="" textlink="">
      <xdr:nvSpPr>
        <xdr:cNvPr id="521" name="消防費最大値テキスト">
          <a:extLst>
            <a:ext uri="{FF2B5EF4-FFF2-40B4-BE49-F238E27FC236}">
              <a16:creationId xmlns:a16="http://schemas.microsoft.com/office/drawing/2014/main" id="{00000000-0008-0000-0700-000009020000}"/>
            </a:ext>
          </a:extLst>
        </xdr:cNvPr>
        <xdr:cNvSpPr txBox="1"/>
      </xdr:nvSpPr>
      <xdr:spPr>
        <a:xfrm>
          <a:off x="16370300" y="495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38430</xdr:rowOff>
    </xdr:from>
    <xdr:to>
      <xdr:col>86</xdr:col>
      <xdr:colOff>25400</xdr:colOff>
      <xdr:row>30</xdr:row>
      <xdr:rowOff>38430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5181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150863</xdr:rowOff>
    </xdr:from>
    <xdr:to>
      <xdr:col>85</xdr:col>
      <xdr:colOff>127000</xdr:colOff>
      <xdr:row>35</xdr:row>
      <xdr:rowOff>169228</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5481300" y="6151613"/>
          <a:ext cx="838200" cy="18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48239</xdr:rowOff>
    </xdr:from>
    <xdr:ext cx="534377" cy="259045"/>
    <xdr:sp macro="" textlink="">
      <xdr:nvSpPr>
        <xdr:cNvPr id="524" name="消防費平均値テキスト">
          <a:extLst>
            <a:ext uri="{FF2B5EF4-FFF2-40B4-BE49-F238E27FC236}">
              <a16:creationId xmlns:a16="http://schemas.microsoft.com/office/drawing/2014/main" id="{00000000-0008-0000-0700-00000C020000}"/>
            </a:ext>
          </a:extLst>
        </xdr:cNvPr>
        <xdr:cNvSpPr txBox="1"/>
      </xdr:nvSpPr>
      <xdr:spPr>
        <a:xfrm>
          <a:off x="16370300" y="62204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69812</xdr:rowOff>
    </xdr:from>
    <xdr:to>
      <xdr:col>85</xdr:col>
      <xdr:colOff>177800</xdr:colOff>
      <xdr:row>36</xdr:row>
      <xdr:rowOff>171412</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6268700" y="6242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118554</xdr:rowOff>
    </xdr:from>
    <xdr:to>
      <xdr:col>81</xdr:col>
      <xdr:colOff>50800</xdr:colOff>
      <xdr:row>35</xdr:row>
      <xdr:rowOff>150863</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4592300" y="6119304"/>
          <a:ext cx="889000" cy="32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70764</xdr:rowOff>
    </xdr:from>
    <xdr:to>
      <xdr:col>81</xdr:col>
      <xdr:colOff>101600</xdr:colOff>
      <xdr:row>37</xdr:row>
      <xdr:rowOff>914</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5430500" y="624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163491</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6335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84188</xdr:rowOff>
    </xdr:from>
    <xdr:to>
      <xdr:col>76</xdr:col>
      <xdr:colOff>114300</xdr:colOff>
      <xdr:row>35</xdr:row>
      <xdr:rowOff>118554</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3703300" y="6084938"/>
          <a:ext cx="889000" cy="34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153365</xdr:rowOff>
    </xdr:from>
    <xdr:to>
      <xdr:col>76</xdr:col>
      <xdr:colOff>165100</xdr:colOff>
      <xdr:row>35</xdr:row>
      <xdr:rowOff>83515</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4541500" y="598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100042</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5111" y="5757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84188</xdr:rowOff>
    </xdr:from>
    <xdr:to>
      <xdr:col>71</xdr:col>
      <xdr:colOff>177800</xdr:colOff>
      <xdr:row>36</xdr:row>
      <xdr:rowOff>83236</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2814300" y="6084938"/>
          <a:ext cx="889000" cy="170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53086</xdr:rowOff>
    </xdr:from>
    <xdr:to>
      <xdr:col>72</xdr:col>
      <xdr:colOff>38100</xdr:colOff>
      <xdr:row>35</xdr:row>
      <xdr:rowOff>154686</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3652500" y="605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145813</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614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130277</xdr:rowOff>
    </xdr:from>
    <xdr:to>
      <xdr:col>67</xdr:col>
      <xdr:colOff>101600</xdr:colOff>
      <xdr:row>36</xdr:row>
      <xdr:rowOff>60427</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2763500" y="613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76954</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590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118428</xdr:rowOff>
    </xdr:from>
    <xdr:to>
      <xdr:col>85</xdr:col>
      <xdr:colOff>177800</xdr:colOff>
      <xdr:row>36</xdr:row>
      <xdr:rowOff>48578</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6268700" y="6119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141305</xdr:rowOff>
    </xdr:from>
    <xdr:ext cx="534377" cy="259045"/>
    <xdr:sp macro="" textlink="">
      <xdr:nvSpPr>
        <xdr:cNvPr id="543" name="消防費該当値テキスト">
          <a:extLst>
            <a:ext uri="{FF2B5EF4-FFF2-40B4-BE49-F238E27FC236}">
              <a16:creationId xmlns:a16="http://schemas.microsoft.com/office/drawing/2014/main" id="{00000000-0008-0000-0700-00001F020000}"/>
            </a:ext>
          </a:extLst>
        </xdr:cNvPr>
        <xdr:cNvSpPr txBox="1"/>
      </xdr:nvSpPr>
      <xdr:spPr>
        <a:xfrm>
          <a:off x="16370300" y="597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100063</xdr:rowOff>
    </xdr:from>
    <xdr:to>
      <xdr:col>81</xdr:col>
      <xdr:colOff>101600</xdr:colOff>
      <xdr:row>36</xdr:row>
      <xdr:rowOff>30213</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5430500" y="610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46740</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14111" y="5876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67754</xdr:rowOff>
    </xdr:from>
    <xdr:to>
      <xdr:col>76</xdr:col>
      <xdr:colOff>165100</xdr:colOff>
      <xdr:row>35</xdr:row>
      <xdr:rowOff>169354</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4541500" y="606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160481</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325111" y="6161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33388</xdr:rowOff>
    </xdr:from>
    <xdr:to>
      <xdr:col>72</xdr:col>
      <xdr:colOff>38100</xdr:colOff>
      <xdr:row>35</xdr:row>
      <xdr:rowOff>134988</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3652500" y="603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151515</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436111" y="580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32436</xdr:rowOff>
    </xdr:from>
    <xdr:to>
      <xdr:col>67</xdr:col>
      <xdr:colOff>101600</xdr:colOff>
      <xdr:row>36</xdr:row>
      <xdr:rowOff>134036</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2763500" y="6204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125163</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547111" y="629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59804</xdr:rowOff>
    </xdr:from>
    <xdr:to>
      <xdr:col>85</xdr:col>
      <xdr:colOff>126364</xdr:colOff>
      <xdr:row>58</xdr:row>
      <xdr:rowOff>135966</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632304"/>
          <a:ext cx="1269" cy="1447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139793</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1008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135966</xdr:rowOff>
    </xdr:from>
    <xdr:to>
      <xdr:col>86</xdr:col>
      <xdr:colOff>25400</xdr:colOff>
      <xdr:row>58</xdr:row>
      <xdr:rowOff>135966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10080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6481</xdr:rowOff>
    </xdr:from>
    <xdr:ext cx="599010"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407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59804</xdr:rowOff>
    </xdr:from>
    <xdr:to>
      <xdr:col>86</xdr:col>
      <xdr:colOff>25400</xdr:colOff>
      <xdr:row>50</xdr:row>
      <xdr:rowOff>59804</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632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88024</xdr:rowOff>
    </xdr:from>
    <xdr:to>
      <xdr:col>85</xdr:col>
      <xdr:colOff>127000</xdr:colOff>
      <xdr:row>57</xdr:row>
      <xdr:rowOff>166205</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5481300" y="9860674"/>
          <a:ext cx="838200" cy="7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150144</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5798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127267</xdr:rowOff>
    </xdr:from>
    <xdr:to>
      <xdr:col>85</xdr:col>
      <xdr:colOff>177800</xdr:colOff>
      <xdr:row>57</xdr:row>
      <xdr:rowOff>57417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728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94755</xdr:rowOff>
    </xdr:from>
    <xdr:to>
      <xdr:col>81</xdr:col>
      <xdr:colOff>50800</xdr:colOff>
      <xdr:row>57</xdr:row>
      <xdr:rowOff>166205</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4592300" y="9867405"/>
          <a:ext cx="889000" cy="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122606</xdr:rowOff>
    </xdr:from>
    <xdr:to>
      <xdr:col>81</xdr:col>
      <xdr:colOff>101600</xdr:colOff>
      <xdr:row>57</xdr:row>
      <xdr:rowOff>52756</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72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69283</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49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94755</xdr:rowOff>
    </xdr:from>
    <xdr:to>
      <xdr:col>76</xdr:col>
      <xdr:colOff>114300</xdr:colOff>
      <xdr:row>58</xdr:row>
      <xdr:rowOff>34887</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3703300" y="9867405"/>
          <a:ext cx="889000" cy="11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149657</xdr:rowOff>
    </xdr:from>
    <xdr:to>
      <xdr:col>76</xdr:col>
      <xdr:colOff>165100</xdr:colOff>
      <xdr:row>56</xdr:row>
      <xdr:rowOff>79807</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57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96334</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354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171310</xdr:rowOff>
    </xdr:from>
    <xdr:to>
      <xdr:col>71</xdr:col>
      <xdr:colOff>177800</xdr:colOff>
      <xdr:row>58</xdr:row>
      <xdr:rowOff>34887</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2814300" y="9943960"/>
          <a:ext cx="889000" cy="35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88773</xdr:rowOff>
    </xdr:from>
    <xdr:to>
      <xdr:col>72</xdr:col>
      <xdr:colOff>38100</xdr:colOff>
      <xdr:row>56</xdr:row>
      <xdr:rowOff>18923</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518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35450</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293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131546</xdr:rowOff>
    </xdr:from>
    <xdr:to>
      <xdr:col>67</xdr:col>
      <xdr:colOff>101600</xdr:colOff>
      <xdr:row>57</xdr:row>
      <xdr:rowOff>61696</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73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78223</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507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37224</xdr:rowOff>
    </xdr:from>
    <xdr:to>
      <xdr:col>85</xdr:col>
      <xdr:colOff>177800</xdr:colOff>
      <xdr:row>57</xdr:row>
      <xdr:rowOff>138824</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809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15651</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788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115405</xdr:rowOff>
    </xdr:from>
    <xdr:to>
      <xdr:col>81</xdr:col>
      <xdr:colOff>101600</xdr:colOff>
      <xdr:row>58</xdr:row>
      <xdr:rowOff>45555</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88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36682</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98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43955</xdr:rowOff>
    </xdr:from>
    <xdr:to>
      <xdr:col>76</xdr:col>
      <xdr:colOff>165100</xdr:colOff>
      <xdr:row>57</xdr:row>
      <xdr:rowOff>145555</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81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136682</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9909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155537</xdr:rowOff>
    </xdr:from>
    <xdr:to>
      <xdr:col>72</xdr:col>
      <xdr:colOff>38100</xdr:colOff>
      <xdr:row>58</xdr:row>
      <xdr:rowOff>85687</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928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76814</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1002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120510</xdr:rowOff>
    </xdr:from>
    <xdr:to>
      <xdr:col>67</xdr:col>
      <xdr:colOff>101600</xdr:colOff>
      <xdr:row>58</xdr:row>
      <xdr:rowOff>50660</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89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41787</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998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75</xdr:row>
      <xdr:rowOff>34658</xdr:rowOff>
    </xdr:from>
    <xdr:to>
      <xdr:col>85</xdr:col>
      <xdr:colOff>126364</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893408"/>
          <a:ext cx="1269" cy="619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152785</xdr:rowOff>
    </xdr:from>
    <xdr:ext cx="534377"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266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75</xdr:row>
      <xdr:rowOff>34658</xdr:rowOff>
    </xdr:from>
    <xdr:to>
      <xdr:col>86</xdr:col>
      <xdr:colOff>25400</xdr:colOff>
      <xdr:row>75</xdr:row>
      <xdr:rowOff>34658</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893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82573</xdr:rowOff>
    </xdr:from>
    <xdr:to>
      <xdr:col>85</xdr:col>
      <xdr:colOff>127000</xdr:colOff>
      <xdr:row>78</xdr:row>
      <xdr:rowOff>113776</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455673"/>
          <a:ext cx="838200" cy="31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32224</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2338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9347</xdr:rowOff>
    </xdr:from>
    <xdr:to>
      <xdr:col>85</xdr:col>
      <xdr:colOff>177800</xdr:colOff>
      <xdr:row>78</xdr:row>
      <xdr:rowOff>110947</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382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104427</xdr:rowOff>
    </xdr:from>
    <xdr:to>
      <xdr:col>81</xdr:col>
      <xdr:colOff>50800</xdr:colOff>
      <xdr:row>78</xdr:row>
      <xdr:rowOff>82573</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2277377"/>
          <a:ext cx="889000" cy="1178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167218</xdr:rowOff>
    </xdr:from>
    <xdr:to>
      <xdr:col>81</xdr:col>
      <xdr:colOff>101600</xdr:colOff>
      <xdr:row>78</xdr:row>
      <xdr:rowOff>97368</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3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113895</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144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104427</xdr:rowOff>
    </xdr:from>
    <xdr:to>
      <xdr:col>76</xdr:col>
      <xdr:colOff>114300</xdr:colOff>
      <xdr:row>78</xdr:row>
      <xdr:rowOff>19320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3703300" y="12277377"/>
          <a:ext cx="889000" cy="1115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156246</xdr:rowOff>
    </xdr:from>
    <xdr:to>
      <xdr:col>76</xdr:col>
      <xdr:colOff>165100</xdr:colOff>
      <xdr:row>76</xdr:row>
      <xdr:rowOff>86396</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01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77523</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25111" y="1310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19320</xdr:rowOff>
    </xdr:from>
    <xdr:to>
      <xdr:col>71</xdr:col>
      <xdr:colOff>177800</xdr:colOff>
      <xdr:row>78</xdr:row>
      <xdr:rowOff>136796</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2814300" y="13392420"/>
          <a:ext cx="889000" cy="117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60280</xdr:rowOff>
    </xdr:from>
    <xdr:to>
      <xdr:col>72</xdr:col>
      <xdr:colOff>38100</xdr:colOff>
      <xdr:row>76</xdr:row>
      <xdr:rowOff>161880</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0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6956</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36111" y="12865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13508</xdr:rowOff>
    </xdr:from>
    <xdr:to>
      <xdr:col>67</xdr:col>
      <xdr:colOff>101600</xdr:colOff>
      <xdr:row>78</xdr:row>
      <xdr:rowOff>115108</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386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131635</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161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62976</xdr:rowOff>
    </xdr:from>
    <xdr:to>
      <xdr:col>85</xdr:col>
      <xdr:colOff>177800</xdr:colOff>
      <xdr:row>78</xdr:row>
      <xdr:rowOff>164576</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43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159223</xdr:rowOff>
    </xdr:from>
    <xdr:ext cx="469744"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360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31773</xdr:rowOff>
    </xdr:from>
    <xdr:to>
      <xdr:col>81</xdr:col>
      <xdr:colOff>101600</xdr:colOff>
      <xdr:row>78</xdr:row>
      <xdr:rowOff>133373</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404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124500</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46428" y="13497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53627</xdr:rowOff>
    </xdr:from>
    <xdr:to>
      <xdr:col>76</xdr:col>
      <xdr:colOff>165100</xdr:colOff>
      <xdr:row>71</xdr:row>
      <xdr:rowOff>155227</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222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304</xdr:rowOff>
    </xdr:from>
    <xdr:ext cx="534377"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325111" y="1200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139970</xdr:rowOff>
    </xdr:from>
    <xdr:to>
      <xdr:col>72</xdr:col>
      <xdr:colOff>38100</xdr:colOff>
      <xdr:row>78</xdr:row>
      <xdr:rowOff>70120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34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61247</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468428" y="1343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85996</xdr:rowOff>
    </xdr:from>
    <xdr:to>
      <xdr:col>67</xdr:col>
      <xdr:colOff>101600</xdr:colOff>
      <xdr:row>79</xdr:row>
      <xdr:rowOff>16146</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459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7273</xdr:rowOff>
    </xdr:from>
    <xdr:ext cx="378565"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25017" y="135518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162065</xdr:rowOff>
    </xdr:from>
    <xdr:to>
      <xdr:col>85</xdr:col>
      <xdr:colOff>126364</xdr:colOff>
      <xdr:row>98</xdr:row>
      <xdr:rowOff>61340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592565"/>
          <a:ext cx="1269" cy="1270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65167</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86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61340</xdr:rowOff>
    </xdr:from>
    <xdr:to>
      <xdr:col>86</xdr:col>
      <xdr:colOff>25400</xdr:colOff>
      <xdr:row>98</xdr:row>
      <xdr:rowOff>61340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86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108742</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67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162065</xdr:rowOff>
    </xdr:from>
    <xdr:to>
      <xdr:col>86</xdr:col>
      <xdr:colOff>25400</xdr:colOff>
      <xdr:row>90</xdr:row>
      <xdr:rowOff>162065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592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19062</xdr:rowOff>
    </xdr:from>
    <xdr:to>
      <xdr:col>85</xdr:col>
      <xdr:colOff>127000</xdr:colOff>
      <xdr:row>95</xdr:row>
      <xdr:rowOff>50064</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306812"/>
          <a:ext cx="838200" cy="31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160177</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105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137300</xdr:rowOff>
    </xdr:from>
    <xdr:to>
      <xdr:col>85</xdr:col>
      <xdr:colOff>177800</xdr:colOff>
      <xdr:row>95</xdr:row>
      <xdr:rowOff>67450</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2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50064</xdr:rowOff>
    </xdr:from>
    <xdr:to>
      <xdr:col>81</xdr:col>
      <xdr:colOff>50800</xdr:colOff>
      <xdr:row>95</xdr:row>
      <xdr:rowOff>68504</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337814"/>
          <a:ext cx="889000" cy="18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143129</xdr:rowOff>
    </xdr:from>
    <xdr:to>
      <xdr:col>81</xdr:col>
      <xdr:colOff>101600</xdr:colOff>
      <xdr:row>95</xdr:row>
      <xdr:rowOff>73279</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259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89806</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03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64300</xdr:rowOff>
    </xdr:from>
    <xdr:to>
      <xdr:col>76</xdr:col>
      <xdr:colOff>114300</xdr:colOff>
      <xdr:row>95</xdr:row>
      <xdr:rowOff>68504</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3703300" y="16352050"/>
          <a:ext cx="889000" cy="4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100240</xdr:rowOff>
    </xdr:from>
    <xdr:to>
      <xdr:col>76</xdr:col>
      <xdr:colOff>165100</xdr:colOff>
      <xdr:row>94</xdr:row>
      <xdr:rowOff>30390</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04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46917</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582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64300</xdr:rowOff>
    </xdr:from>
    <xdr:to>
      <xdr:col>71</xdr:col>
      <xdr:colOff>177800</xdr:colOff>
      <xdr:row>95</xdr:row>
      <xdr:rowOff>66142</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352050"/>
          <a:ext cx="889000" cy="1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154890</xdr:rowOff>
    </xdr:from>
    <xdr:to>
      <xdr:col>72</xdr:col>
      <xdr:colOff>38100</xdr:colOff>
      <xdr:row>94</xdr:row>
      <xdr:rowOff>85040</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099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101567</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5874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167539</xdr:rowOff>
    </xdr:from>
    <xdr:to>
      <xdr:col>67</xdr:col>
      <xdr:colOff>101600</xdr:colOff>
      <xdr:row>94</xdr:row>
      <xdr:rowOff>97689</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11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114216</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588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139712</xdr:rowOff>
    </xdr:from>
    <xdr:to>
      <xdr:col>85</xdr:col>
      <xdr:colOff>177800</xdr:colOff>
      <xdr:row>95</xdr:row>
      <xdr:rowOff>69862</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25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118139</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23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170714</xdr:rowOff>
    </xdr:from>
    <xdr:to>
      <xdr:col>81</xdr:col>
      <xdr:colOff>101600</xdr:colOff>
      <xdr:row>95</xdr:row>
      <xdr:rowOff>100864</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28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91991</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379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17704</xdr:rowOff>
    </xdr:from>
    <xdr:to>
      <xdr:col>76</xdr:col>
      <xdr:colOff>165100</xdr:colOff>
      <xdr:row>95</xdr:row>
      <xdr:rowOff>119304</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30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110431</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398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13500</xdr:rowOff>
    </xdr:from>
    <xdr:to>
      <xdr:col>72</xdr:col>
      <xdr:colOff>38100</xdr:colOff>
      <xdr:row>95</xdr:row>
      <xdr:rowOff>115100</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3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106227</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393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15342</xdr:rowOff>
    </xdr:from>
    <xdr:to>
      <xdr:col>67</xdr:col>
      <xdr:colOff>101600</xdr:colOff>
      <xdr:row>95</xdr:row>
      <xdr:rowOff>116942</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303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108069</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395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135890</xdr:rowOff>
    </xdr:from>
    <xdr:to>
      <xdr:col>116</xdr:col>
      <xdr:colOff>62864</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107940"/>
          <a:ext cx="1269"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64787</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51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82567</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4883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135890</xdr:rowOff>
    </xdr:from>
    <xdr:to>
      <xdr:col>116</xdr:col>
      <xdr:colOff>152400</xdr:colOff>
      <xdr:row>29</xdr:row>
      <xdr:rowOff>135890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1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153687</xdr:rowOff>
    </xdr:from>
    <xdr:ext cx="313932"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49733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130810</xdr:rowOff>
    </xdr:from>
    <xdr:to>
      <xdr:col>116</xdr:col>
      <xdr:colOff>114300</xdr:colOff>
      <xdr:row>39</xdr:row>
      <xdr:rowOff>60960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64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148336</xdr:rowOff>
    </xdr:from>
    <xdr:to>
      <xdr:col>112</xdr:col>
      <xdr:colOff>38100</xdr:colOff>
      <xdr:row>39</xdr:row>
      <xdr:rowOff>78486</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6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95013</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66333" y="64386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151384</xdr:rowOff>
    </xdr:from>
    <xdr:to>
      <xdr:col>107</xdr:col>
      <xdr:colOff>101600</xdr:colOff>
      <xdr:row>39</xdr:row>
      <xdr:rowOff>81534</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66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98061</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77333" y="64417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122809</xdr:rowOff>
    </xdr:from>
    <xdr:to>
      <xdr:col>102</xdr:col>
      <xdr:colOff>165100</xdr:colOff>
      <xdr:row>38</xdr:row>
      <xdr:rowOff>52960</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46645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69486</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6017" y="62416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151384</xdr:rowOff>
    </xdr:from>
    <xdr:to>
      <xdr:col>98</xdr:col>
      <xdr:colOff>38100</xdr:colOff>
      <xdr:row>39</xdr:row>
      <xdr:rowOff>81534</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66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98061</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99333" y="64417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109237</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総務費は、</a:t>
          </a:r>
          <a:r>
            <a:rPr kumimoji="1" lang="en-US" altLang="ja-JP" sz="1100" b="0" i="0" baseline="0">
              <a:solidFill>
                <a:schemeClr val="dk1"/>
              </a:solidFill>
              <a:effectLst/>
              <a:latin typeface="+mn-lt"/>
              <a:ea typeface="+mn-ea"/>
              <a:cs typeface="+mn-cs"/>
            </a:rPr>
            <a:t>1</a:t>
          </a:r>
          <a:r>
            <a:rPr kumimoji="1" lang="ja-JP" altLang="ja-JP" sz="1100" b="0" i="0" baseline="0">
              <a:solidFill>
                <a:schemeClr val="dk1"/>
              </a:solidFill>
              <a:effectLst/>
              <a:latin typeface="+mn-lt"/>
              <a:ea typeface="+mn-ea"/>
              <a:cs typeface="+mn-cs"/>
            </a:rPr>
            <a:t>人あたりのコストが</a:t>
          </a:r>
          <a:r>
            <a:rPr kumimoji="1" lang="en-US" altLang="ja-JP" sz="1100" b="0" i="0" baseline="0">
              <a:solidFill>
                <a:schemeClr val="dk1"/>
              </a:solidFill>
              <a:effectLst/>
              <a:latin typeface="+mn-lt"/>
              <a:ea typeface="+mn-ea"/>
              <a:cs typeface="+mn-cs"/>
            </a:rPr>
            <a:t>66,442</a:t>
          </a:r>
          <a:r>
            <a:rPr kumimoji="1" lang="ja-JP" altLang="ja-JP" sz="1100" b="0" i="0" baseline="0">
              <a:solidFill>
                <a:schemeClr val="dk1"/>
              </a:solidFill>
              <a:effectLst/>
              <a:latin typeface="+mn-lt"/>
              <a:ea typeface="+mn-ea"/>
              <a:cs typeface="+mn-cs"/>
            </a:rPr>
            <a:t>円</a:t>
          </a:r>
          <a:r>
            <a:rPr kumimoji="1" lang="ja-JP" altLang="en-US" sz="1100" b="0" i="0" baseline="0">
              <a:solidFill>
                <a:schemeClr val="dk1"/>
              </a:solidFill>
              <a:effectLst/>
              <a:latin typeface="+mn-lt"/>
              <a:ea typeface="+mn-ea"/>
              <a:cs typeface="+mn-cs"/>
            </a:rPr>
            <a:t>であり</a:t>
          </a:r>
          <a:r>
            <a:rPr kumimoji="1" lang="ja-JP" altLang="ja-JP" sz="1100" b="0" i="0" baseline="0">
              <a:solidFill>
                <a:schemeClr val="dk1"/>
              </a:solidFill>
              <a:effectLst/>
              <a:latin typeface="+mn-lt"/>
              <a:ea typeface="+mn-ea"/>
              <a:cs typeface="+mn-cs"/>
            </a:rPr>
            <a:t>、財政調整基金への積立金が</a:t>
          </a:r>
          <a:r>
            <a:rPr kumimoji="1" lang="ja-JP" altLang="en-US" sz="1100" b="0" i="0" baseline="0">
              <a:solidFill>
                <a:schemeClr val="dk1"/>
              </a:solidFill>
              <a:effectLst/>
              <a:latin typeface="+mn-lt"/>
              <a:ea typeface="+mn-ea"/>
              <a:cs typeface="+mn-cs"/>
            </a:rPr>
            <a:t>減</a:t>
          </a:r>
          <a:r>
            <a:rPr kumimoji="1" lang="ja-JP" altLang="ja-JP" sz="1100" b="0" i="0" baseline="0">
              <a:solidFill>
                <a:schemeClr val="dk1"/>
              </a:solidFill>
              <a:effectLst/>
              <a:latin typeface="+mn-lt"/>
              <a:ea typeface="+mn-ea"/>
              <a:cs typeface="+mn-cs"/>
            </a:rPr>
            <a:t>額となったことにより</a:t>
          </a:r>
          <a:r>
            <a:rPr kumimoji="1" lang="ja-JP" altLang="en-US" sz="1100" b="0" i="0" baseline="0">
              <a:solidFill>
                <a:schemeClr val="dk1"/>
              </a:solidFill>
              <a:effectLst/>
              <a:latin typeface="+mn-lt"/>
              <a:ea typeface="+mn-ea"/>
              <a:cs typeface="+mn-cs"/>
            </a:rPr>
            <a:t>減となった</a:t>
          </a:r>
          <a:r>
            <a:rPr kumimoji="1" lang="ja-JP" altLang="ja-JP" sz="1100" b="0" i="0" baseline="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民生費は、</a:t>
          </a:r>
          <a:r>
            <a:rPr kumimoji="1" lang="en-US" altLang="ja-JP" sz="1100" b="0" i="0" baseline="0">
              <a:solidFill>
                <a:schemeClr val="dk1"/>
              </a:solidFill>
              <a:effectLst/>
              <a:latin typeface="+mn-lt"/>
              <a:ea typeface="+mn-ea"/>
              <a:cs typeface="+mn-cs"/>
            </a:rPr>
            <a:t>1</a:t>
          </a:r>
          <a:r>
            <a:rPr kumimoji="1" lang="ja-JP" altLang="ja-JP" sz="1100" b="0" i="0" baseline="0">
              <a:solidFill>
                <a:schemeClr val="dk1"/>
              </a:solidFill>
              <a:effectLst/>
              <a:latin typeface="+mn-lt"/>
              <a:ea typeface="+mn-ea"/>
              <a:cs typeface="+mn-cs"/>
            </a:rPr>
            <a:t>人あたりのコストが</a:t>
          </a:r>
          <a:r>
            <a:rPr kumimoji="1" lang="en-US" altLang="ja-JP" sz="1100" b="0" i="0" baseline="0">
              <a:solidFill>
                <a:schemeClr val="dk1"/>
              </a:solidFill>
              <a:effectLst/>
              <a:latin typeface="+mn-lt"/>
              <a:ea typeface="+mn-ea"/>
              <a:cs typeface="+mn-cs"/>
            </a:rPr>
            <a:t>156,111</a:t>
          </a:r>
          <a:r>
            <a:rPr kumimoji="1" lang="ja-JP" altLang="ja-JP" sz="1100" b="0" i="0" baseline="0">
              <a:solidFill>
                <a:schemeClr val="dk1"/>
              </a:solidFill>
              <a:effectLst/>
              <a:latin typeface="+mn-lt"/>
              <a:ea typeface="+mn-ea"/>
              <a:cs typeface="+mn-cs"/>
            </a:rPr>
            <a:t>円であり、</a:t>
          </a:r>
          <a:r>
            <a:rPr kumimoji="1" lang="ja-JP" altLang="en-US" sz="1100" b="0" i="0" baseline="0">
              <a:solidFill>
                <a:schemeClr val="dk1"/>
              </a:solidFill>
              <a:effectLst/>
              <a:latin typeface="+mn-lt"/>
              <a:ea typeface="+mn-ea"/>
              <a:cs typeface="+mn-cs"/>
            </a:rPr>
            <a:t>住民税非課税世帯等臨時特別給付金事業費や子育て世帯臨時特別給付金事業費の減額により減となった</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しかしながら、平成</a:t>
          </a:r>
          <a:r>
            <a:rPr kumimoji="1" lang="en-US" altLang="ja-JP" sz="1100" b="0" i="0" baseline="0">
              <a:solidFill>
                <a:schemeClr val="dk1"/>
              </a:solidFill>
              <a:effectLst/>
              <a:latin typeface="+mn-lt"/>
              <a:ea typeface="+mn-ea"/>
              <a:cs typeface="+mn-cs"/>
            </a:rPr>
            <a:t>30</a:t>
          </a:r>
          <a:r>
            <a:rPr kumimoji="1" lang="ja-JP" altLang="en-US" sz="1100" b="0" i="0" baseline="0">
              <a:solidFill>
                <a:schemeClr val="dk1"/>
              </a:solidFill>
              <a:effectLst/>
              <a:latin typeface="+mn-lt"/>
              <a:ea typeface="+mn-ea"/>
              <a:cs typeface="+mn-cs"/>
            </a:rPr>
            <a:t>年度以降は増加傾向にあり、</a:t>
          </a:r>
          <a:r>
            <a:rPr kumimoji="1" lang="ja-JP" altLang="ja-JP" sz="1100" b="0" i="0" baseline="0">
              <a:solidFill>
                <a:schemeClr val="dk1"/>
              </a:solidFill>
              <a:effectLst/>
              <a:latin typeface="+mn-lt"/>
              <a:ea typeface="+mn-ea"/>
              <a:cs typeface="+mn-cs"/>
            </a:rPr>
            <a:t>社会福祉費、老人福祉費、児童福祉費</a:t>
          </a:r>
          <a:r>
            <a:rPr kumimoji="1" lang="ja-JP" altLang="en-US" sz="1100" b="0" i="0" baseline="0">
              <a:solidFill>
                <a:schemeClr val="dk1"/>
              </a:solidFill>
              <a:effectLst/>
              <a:latin typeface="+mn-lt"/>
              <a:ea typeface="+mn-ea"/>
              <a:cs typeface="+mn-cs"/>
            </a:rPr>
            <a:t>を中心に</a:t>
          </a:r>
          <a:r>
            <a:rPr kumimoji="1" lang="ja-JP" altLang="ja-JP" sz="1100" b="0" i="0" baseline="0">
              <a:solidFill>
                <a:schemeClr val="dk1"/>
              </a:solidFill>
              <a:effectLst/>
              <a:latin typeface="+mn-lt"/>
              <a:ea typeface="+mn-ea"/>
              <a:cs typeface="+mn-cs"/>
            </a:rPr>
            <a:t>今後も増加が続くことが予想される。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衛生費</a:t>
          </a:r>
          <a:r>
            <a:rPr kumimoji="1" lang="ja-JP" altLang="ja-JP" sz="1100" b="0" i="0" baseline="0">
              <a:solidFill>
                <a:schemeClr val="dk1"/>
              </a:solidFill>
              <a:effectLst/>
              <a:latin typeface="+mn-lt"/>
              <a:ea typeface="+mn-ea"/>
              <a:cs typeface="+mn-cs"/>
            </a:rPr>
            <a:t>は、</a:t>
          </a:r>
          <a:r>
            <a:rPr kumimoji="1" lang="ja-JP" altLang="en-US" sz="1100" b="0" i="0" baseline="0">
              <a:solidFill>
                <a:schemeClr val="dk1"/>
              </a:solidFill>
              <a:effectLst/>
              <a:latin typeface="+mn-lt"/>
              <a:ea typeface="+mn-ea"/>
              <a:cs typeface="+mn-cs"/>
            </a:rPr>
            <a:t>新型コロナウイルスワクチン追加接種体制確保事業費の増</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教育</a:t>
          </a:r>
          <a:r>
            <a:rPr kumimoji="1" lang="ja-JP" altLang="ja-JP" sz="1100" b="0" i="0" baseline="0">
              <a:solidFill>
                <a:schemeClr val="dk1"/>
              </a:solidFill>
              <a:effectLst/>
              <a:latin typeface="+mn-lt"/>
              <a:ea typeface="+mn-ea"/>
              <a:cs typeface="+mn-cs"/>
            </a:rPr>
            <a:t>費については、</a:t>
          </a:r>
          <a:r>
            <a:rPr kumimoji="1" lang="ja-JP" altLang="en-US" sz="1100" b="0" i="0" baseline="0">
              <a:solidFill>
                <a:schemeClr val="dk1"/>
              </a:solidFill>
              <a:effectLst/>
              <a:latin typeface="+mn-lt"/>
              <a:ea typeface="+mn-ea"/>
              <a:cs typeface="+mn-cs"/>
            </a:rPr>
            <a:t>国体開催運営事業費の増</a:t>
          </a:r>
          <a:r>
            <a:rPr kumimoji="1" lang="ja-JP" altLang="ja-JP" sz="1100" b="0" i="0" baseline="0">
              <a:solidFill>
                <a:schemeClr val="dk1"/>
              </a:solidFill>
              <a:effectLst/>
              <a:latin typeface="+mn-lt"/>
              <a:ea typeface="+mn-ea"/>
              <a:cs typeface="+mn-cs"/>
            </a:rPr>
            <a:t>により</a:t>
          </a:r>
          <a:r>
            <a:rPr kumimoji="1" lang="ja-JP" altLang="en-US" sz="1100" b="0" i="0" baseline="0">
              <a:solidFill>
                <a:schemeClr val="dk1"/>
              </a:solidFill>
              <a:effectLst/>
              <a:latin typeface="+mn-lt"/>
              <a:ea typeface="+mn-ea"/>
              <a:cs typeface="+mn-cs"/>
            </a:rPr>
            <a:t>増</a:t>
          </a:r>
          <a:r>
            <a:rPr kumimoji="1" lang="ja-JP" altLang="ja-JP" sz="1100" b="0" i="0" baseline="0">
              <a:solidFill>
                <a:schemeClr val="dk1"/>
              </a:solidFill>
              <a:effectLst/>
              <a:latin typeface="+mn-lt"/>
              <a:ea typeface="+mn-ea"/>
              <a:cs typeface="+mn-cs"/>
            </a:rPr>
            <a:t>額となった。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土木費については、</a:t>
          </a:r>
          <a:r>
            <a:rPr kumimoji="1" lang="ja-JP" altLang="en-US" sz="1100" b="0" i="0" baseline="0">
              <a:solidFill>
                <a:schemeClr val="dk1"/>
              </a:solidFill>
              <a:effectLst/>
              <a:latin typeface="+mn-lt"/>
              <a:ea typeface="+mn-ea"/>
              <a:cs typeface="+mn-cs"/>
            </a:rPr>
            <a:t>急傾斜地崩壊対策事業費</a:t>
          </a:r>
          <a:r>
            <a:rPr kumimoji="1" lang="ja-JP" altLang="ja-JP" sz="1100" b="0" i="0" baseline="0">
              <a:solidFill>
                <a:schemeClr val="dk1"/>
              </a:solidFill>
              <a:effectLst/>
              <a:latin typeface="+mn-lt"/>
              <a:ea typeface="+mn-ea"/>
              <a:cs typeface="+mn-cs"/>
            </a:rPr>
            <a:t>の増により、増加した。今後は橋りょうの長寿命化や防災集団移転に係る経費が増加していくことが予想さ</a:t>
          </a:r>
          <a:r>
            <a:rPr kumimoji="1" lang="ja-JP" altLang="en-US" sz="1100" b="0" i="0" baseline="0">
              <a:solidFill>
                <a:sysClr val="windowText" lastClr="000000"/>
              </a:solidFill>
              <a:effectLst/>
              <a:latin typeface="+mn-lt"/>
              <a:ea typeface="+mn-ea"/>
              <a:cs typeface="+mn-cs"/>
            </a:rPr>
            <a:t>れ</a:t>
          </a:r>
          <a:r>
            <a:rPr kumimoji="1" lang="ja-JP" altLang="ja-JP" sz="1100" b="0" i="0" baseline="0">
              <a:solidFill>
                <a:schemeClr val="dk1"/>
              </a:solidFill>
              <a:effectLst/>
              <a:latin typeface="+mn-lt"/>
              <a:ea typeface="+mn-ea"/>
              <a:cs typeface="+mn-cs"/>
            </a:rPr>
            <a:t>るが、引き続き事業内容を精査し、</a:t>
          </a:r>
          <a:r>
            <a:rPr kumimoji="1" lang="ja-JP" altLang="en-US" sz="1100" b="0" i="0" baseline="0">
              <a:solidFill>
                <a:schemeClr val="dk1"/>
              </a:solidFill>
              <a:effectLst/>
              <a:latin typeface="+mn-lt"/>
              <a:ea typeface="+mn-ea"/>
              <a:cs typeface="+mn-cs"/>
            </a:rPr>
            <a:t>事業費の平準化を図っていく</a:t>
          </a:r>
          <a:r>
            <a:rPr kumimoji="1" lang="ja-JP" altLang="ja-JP" sz="1100" b="0" i="0" baseline="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公債費については、利子償還額は減少したものの、元金償還額が増加したことにより、全体としては増加した。元金の増加については、災害復旧に係る起債の措置期間終了に伴う増が主な要因であり、今後は減少傾向が続くことが見込まれ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栃木県那須烏山市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en-US" altLang="ja-JP" sz="800" b="0" i="0" baseline="0">
              <a:solidFill>
                <a:schemeClr val="dk1"/>
              </a:solidFill>
              <a:effectLst/>
              <a:latin typeface="+mn-lt"/>
              <a:ea typeface="+mn-ea"/>
              <a:cs typeface="+mn-cs"/>
            </a:rPr>
            <a:t>【</a:t>
          </a:r>
          <a:r>
            <a:rPr kumimoji="1" lang="ja-JP" altLang="ja-JP" sz="800" b="0" i="0" baseline="0">
              <a:solidFill>
                <a:schemeClr val="dk1"/>
              </a:solidFill>
              <a:effectLst/>
              <a:latin typeface="+mn-lt"/>
              <a:ea typeface="+mn-ea"/>
              <a:cs typeface="+mn-cs"/>
            </a:rPr>
            <a:t>財政調整基金残高</a:t>
          </a:r>
          <a:r>
            <a:rPr kumimoji="1" lang="en-US" altLang="ja-JP" sz="800" b="0" i="0" baseline="0">
              <a:solidFill>
                <a:schemeClr val="dk1"/>
              </a:solidFill>
              <a:effectLst/>
              <a:latin typeface="+mn-lt"/>
              <a:ea typeface="+mn-ea"/>
              <a:cs typeface="+mn-cs"/>
            </a:rPr>
            <a:t>】</a:t>
          </a:r>
          <a:endParaRPr lang="ja-JP" altLang="ja-JP" sz="800">
            <a:effectLst/>
          </a:endParaRPr>
        </a:p>
        <a:p>
          <a:pPr eaLnBrk="1" fontAlgn="auto" latinLnBrk="0" hangingPunct="1"/>
          <a:r>
            <a:rPr kumimoji="1" lang="ja-JP" altLang="ja-JP" sz="800" b="0" i="0" baseline="0">
              <a:solidFill>
                <a:schemeClr val="dk1"/>
              </a:solidFill>
              <a:effectLst/>
              <a:latin typeface="+mn-lt"/>
              <a:ea typeface="+mn-ea"/>
              <a:cs typeface="+mn-cs"/>
            </a:rPr>
            <a:t>　今後さらに厳しさを増す財政運営や災害等の緊急的経費の財源を確保</a:t>
          </a:r>
          <a:r>
            <a:rPr kumimoji="1" lang="ja-JP" altLang="en-US" sz="800" b="0" i="0" baseline="0">
              <a:solidFill>
                <a:schemeClr val="dk1"/>
              </a:solidFill>
              <a:effectLst/>
              <a:latin typeface="+mn-lt"/>
              <a:ea typeface="+mn-ea"/>
              <a:cs typeface="+mn-cs"/>
            </a:rPr>
            <a:t>のため、決算剰余金を中心に積立てを行い、前年度比で増加している。</a:t>
          </a:r>
          <a:endParaRPr lang="ja-JP" altLang="ja-JP" sz="800">
            <a:effectLst/>
          </a:endParaRPr>
        </a:p>
        <a:p>
          <a:pPr eaLnBrk="1" fontAlgn="auto" latinLnBrk="0" hangingPunct="1"/>
          <a:r>
            <a:rPr kumimoji="1" lang="en-US" altLang="ja-JP" sz="800" b="0" i="0" baseline="0">
              <a:solidFill>
                <a:schemeClr val="dk1"/>
              </a:solidFill>
              <a:effectLst/>
              <a:latin typeface="+mn-lt"/>
              <a:ea typeface="+mn-ea"/>
              <a:cs typeface="+mn-cs"/>
            </a:rPr>
            <a:t>【</a:t>
          </a:r>
          <a:r>
            <a:rPr kumimoji="1" lang="ja-JP" altLang="ja-JP" sz="800" b="0" i="0" baseline="0">
              <a:solidFill>
                <a:schemeClr val="dk1"/>
              </a:solidFill>
              <a:effectLst/>
              <a:latin typeface="+mn-lt"/>
              <a:ea typeface="+mn-ea"/>
              <a:cs typeface="+mn-cs"/>
            </a:rPr>
            <a:t>実質収支額</a:t>
          </a:r>
          <a:r>
            <a:rPr kumimoji="1" lang="en-US" altLang="ja-JP" sz="800" b="0" i="0" baseline="0">
              <a:solidFill>
                <a:schemeClr val="dk1"/>
              </a:solidFill>
              <a:effectLst/>
              <a:latin typeface="+mn-lt"/>
              <a:ea typeface="+mn-ea"/>
              <a:cs typeface="+mn-cs"/>
            </a:rPr>
            <a:t>】</a:t>
          </a:r>
          <a:endParaRPr lang="ja-JP" altLang="ja-JP" sz="800">
            <a:effectLst/>
          </a:endParaRPr>
        </a:p>
        <a:p>
          <a:pPr eaLnBrk="1" fontAlgn="auto" latinLnBrk="0" hangingPunct="1"/>
          <a:r>
            <a:rPr kumimoji="1" lang="ja-JP" altLang="ja-JP" sz="800" b="0" i="0" baseline="0">
              <a:solidFill>
                <a:schemeClr val="dk1"/>
              </a:solidFill>
              <a:effectLst/>
              <a:latin typeface="+mn-lt"/>
              <a:ea typeface="+mn-ea"/>
              <a:cs typeface="+mn-cs"/>
            </a:rPr>
            <a:t>　</a:t>
          </a:r>
          <a:r>
            <a:rPr kumimoji="1" lang="ja-JP" altLang="ja-JP" sz="800" b="0" i="0" baseline="0">
              <a:solidFill>
                <a:schemeClr val="tx1"/>
              </a:solidFill>
              <a:effectLst/>
              <a:latin typeface="+mn-lt"/>
              <a:ea typeface="+mn-ea"/>
              <a:cs typeface="+mn-cs"/>
            </a:rPr>
            <a:t>実質収支額は標準財政規模の</a:t>
          </a:r>
          <a:r>
            <a:rPr kumimoji="1" lang="en-US" altLang="ja-JP" sz="800" b="0" i="0" baseline="0">
              <a:solidFill>
                <a:schemeClr val="tx1"/>
              </a:solidFill>
              <a:effectLst/>
              <a:latin typeface="+mn-lt"/>
              <a:ea typeface="+mn-ea"/>
              <a:cs typeface="+mn-cs"/>
            </a:rPr>
            <a:t>3</a:t>
          </a:r>
          <a:r>
            <a:rPr kumimoji="1" lang="ja-JP" altLang="ja-JP" sz="800" b="0" i="0" baseline="0">
              <a:solidFill>
                <a:schemeClr val="tx1"/>
              </a:solidFill>
              <a:effectLst/>
              <a:latin typeface="+mn-lt"/>
              <a:ea typeface="+mn-ea"/>
              <a:cs typeface="+mn-cs"/>
            </a:rPr>
            <a:t>～</a:t>
          </a:r>
          <a:r>
            <a:rPr kumimoji="1" lang="en-US" altLang="ja-JP" sz="800" b="0" i="0" baseline="0">
              <a:solidFill>
                <a:schemeClr val="tx1"/>
              </a:solidFill>
              <a:effectLst/>
              <a:latin typeface="+mn-lt"/>
              <a:ea typeface="+mn-ea"/>
              <a:cs typeface="+mn-cs"/>
            </a:rPr>
            <a:t>5</a:t>
          </a:r>
          <a:r>
            <a:rPr kumimoji="1" lang="ja-JP" altLang="ja-JP" sz="800" b="0" i="0" baseline="0">
              <a:solidFill>
                <a:schemeClr val="tx1"/>
              </a:solidFill>
              <a:effectLst/>
              <a:latin typeface="+mn-lt"/>
              <a:ea typeface="+mn-ea"/>
              <a:cs typeface="+mn-cs"/>
            </a:rPr>
            <a:t>％が望ましいと考えられているが、本市では</a:t>
          </a:r>
          <a:r>
            <a:rPr kumimoji="1" lang="en-US" altLang="ja-JP" sz="800" b="0" i="0" baseline="0">
              <a:solidFill>
                <a:schemeClr val="tx1"/>
              </a:solidFill>
              <a:effectLst/>
              <a:latin typeface="+mn-lt"/>
              <a:ea typeface="+mn-ea"/>
              <a:cs typeface="+mn-cs"/>
            </a:rPr>
            <a:t>4</a:t>
          </a:r>
          <a:r>
            <a:rPr kumimoji="1" lang="ja-JP" altLang="ja-JP" sz="800" b="0" i="0" baseline="0">
              <a:solidFill>
                <a:schemeClr val="tx1"/>
              </a:solidFill>
              <a:effectLst/>
              <a:latin typeface="+mn-lt"/>
              <a:ea typeface="+mn-ea"/>
              <a:cs typeface="+mn-cs"/>
            </a:rPr>
            <a:t>～</a:t>
          </a:r>
          <a:r>
            <a:rPr kumimoji="1" lang="en-US" altLang="ja-JP" sz="800" b="0" i="0" baseline="0">
              <a:solidFill>
                <a:schemeClr val="tx1"/>
              </a:solidFill>
              <a:effectLst/>
              <a:latin typeface="+mn-lt"/>
              <a:ea typeface="+mn-ea"/>
              <a:cs typeface="+mn-cs"/>
            </a:rPr>
            <a:t>6</a:t>
          </a:r>
          <a:r>
            <a:rPr kumimoji="1" lang="ja-JP" altLang="ja-JP" sz="800" b="0" i="0" baseline="0">
              <a:solidFill>
                <a:schemeClr val="tx1"/>
              </a:solidFill>
              <a:effectLst/>
              <a:latin typeface="+mn-lt"/>
              <a:ea typeface="+mn-ea"/>
              <a:cs typeface="+mn-cs"/>
            </a:rPr>
            <a:t>％台で推移して</a:t>
          </a:r>
          <a:r>
            <a:rPr kumimoji="1" lang="ja-JP" altLang="en-US" sz="800" b="0" i="0" baseline="0">
              <a:solidFill>
                <a:schemeClr val="tx1"/>
              </a:solidFill>
              <a:effectLst/>
              <a:latin typeface="+mn-lt"/>
              <a:ea typeface="+mn-ea"/>
              <a:cs typeface="+mn-cs"/>
            </a:rPr>
            <a:t>きていた。令和４年度決算では、市税や法人事業税交付金等の増額により、実質収支額が増額となったことから前年度比</a:t>
          </a:r>
          <a:r>
            <a:rPr kumimoji="1" lang="en-US" altLang="ja-JP" sz="800" b="0" i="0" baseline="0">
              <a:solidFill>
                <a:schemeClr val="tx1"/>
              </a:solidFill>
              <a:effectLst/>
              <a:latin typeface="+mn-lt"/>
              <a:ea typeface="+mn-ea"/>
              <a:cs typeface="+mn-cs"/>
            </a:rPr>
            <a:t>4.12</a:t>
          </a:r>
          <a:r>
            <a:rPr kumimoji="1" lang="ja-JP" altLang="en-US" sz="800" b="0" i="0" baseline="0">
              <a:solidFill>
                <a:schemeClr val="tx1"/>
              </a:solidFill>
              <a:effectLst/>
              <a:latin typeface="+mn-lt"/>
              <a:ea typeface="+mn-ea"/>
              <a:cs typeface="+mn-cs"/>
            </a:rPr>
            <a:t>ポイント増の</a:t>
          </a:r>
          <a:r>
            <a:rPr kumimoji="1" lang="en-US" altLang="ja-JP" sz="800" b="0" i="0" baseline="0">
              <a:solidFill>
                <a:schemeClr val="tx1"/>
              </a:solidFill>
              <a:effectLst/>
              <a:latin typeface="+mn-lt"/>
              <a:ea typeface="+mn-ea"/>
              <a:cs typeface="+mn-cs"/>
            </a:rPr>
            <a:t>10.06%</a:t>
          </a:r>
          <a:r>
            <a:rPr kumimoji="1" lang="ja-JP" altLang="en-US" sz="800" b="0" i="0" baseline="0">
              <a:solidFill>
                <a:schemeClr val="tx1"/>
              </a:solidFill>
              <a:effectLst/>
              <a:latin typeface="+mn-lt"/>
              <a:ea typeface="+mn-ea"/>
              <a:cs typeface="+mn-cs"/>
            </a:rPr>
            <a:t>となった。</a:t>
          </a:r>
          <a:endParaRPr lang="ja-JP" altLang="ja-JP" sz="800">
            <a:solidFill>
              <a:schemeClr val="tx1"/>
            </a:solidFill>
            <a:effectLst/>
          </a:endParaRPr>
        </a:p>
        <a:p>
          <a:pPr eaLnBrk="1" fontAlgn="auto" latinLnBrk="0" hangingPunct="1"/>
          <a:r>
            <a:rPr kumimoji="1" lang="en-US" altLang="ja-JP" sz="800" b="0" i="0" baseline="0">
              <a:solidFill>
                <a:schemeClr val="tx1"/>
              </a:solidFill>
              <a:effectLst/>
              <a:latin typeface="+mn-lt"/>
              <a:ea typeface="+mn-ea"/>
              <a:cs typeface="+mn-cs"/>
            </a:rPr>
            <a:t>【</a:t>
          </a:r>
          <a:r>
            <a:rPr kumimoji="1" lang="ja-JP" altLang="ja-JP" sz="800" b="0" i="0" baseline="0">
              <a:solidFill>
                <a:schemeClr val="tx1"/>
              </a:solidFill>
              <a:effectLst/>
              <a:latin typeface="+mn-lt"/>
              <a:ea typeface="+mn-ea"/>
              <a:cs typeface="+mn-cs"/>
            </a:rPr>
            <a:t>実質単年度収支</a:t>
          </a:r>
          <a:r>
            <a:rPr kumimoji="1" lang="en-US" altLang="ja-JP" sz="800" b="0" i="0" baseline="0">
              <a:solidFill>
                <a:schemeClr val="tx1"/>
              </a:solidFill>
              <a:effectLst/>
              <a:latin typeface="+mn-lt"/>
              <a:ea typeface="+mn-ea"/>
              <a:cs typeface="+mn-cs"/>
            </a:rPr>
            <a:t>】</a:t>
          </a:r>
          <a:endParaRPr lang="ja-JP" altLang="ja-JP" sz="800">
            <a:solidFill>
              <a:schemeClr val="tx1"/>
            </a:solidFill>
            <a:effectLst/>
          </a:endParaRPr>
        </a:p>
        <a:p>
          <a:pPr eaLnBrk="1" fontAlgn="auto" latinLnBrk="0" hangingPunct="1"/>
          <a:r>
            <a:rPr kumimoji="1" lang="ja-JP" altLang="ja-JP" sz="800" b="0" i="0" baseline="0">
              <a:solidFill>
                <a:schemeClr val="dk1"/>
              </a:solidFill>
              <a:effectLst/>
              <a:latin typeface="+mn-lt"/>
              <a:ea typeface="+mn-ea"/>
              <a:cs typeface="+mn-cs"/>
            </a:rPr>
            <a:t>　</a:t>
          </a:r>
          <a:r>
            <a:rPr kumimoji="1" lang="ja-JP" altLang="en-US" sz="800" b="0" i="0" baseline="0">
              <a:solidFill>
                <a:schemeClr val="dk1"/>
              </a:solidFill>
              <a:effectLst/>
              <a:latin typeface="+mn-lt"/>
              <a:ea typeface="+mn-ea"/>
              <a:cs typeface="+mn-cs"/>
            </a:rPr>
            <a:t>財政調整基金積立額が増額したものの、取崩額も増額となったことから、</a:t>
          </a:r>
          <a:r>
            <a:rPr kumimoji="1" lang="ja-JP" altLang="ja-JP" sz="800" b="0" i="0" baseline="0">
              <a:solidFill>
                <a:schemeClr val="dk1"/>
              </a:solidFill>
              <a:effectLst/>
              <a:latin typeface="+mn-lt"/>
              <a:ea typeface="+mn-ea"/>
              <a:cs typeface="+mn-cs"/>
            </a:rPr>
            <a:t>前年度比</a:t>
          </a:r>
          <a:r>
            <a:rPr kumimoji="1" lang="en-US" altLang="ja-JP" sz="800" b="0" i="0" baseline="0">
              <a:solidFill>
                <a:schemeClr val="dk1"/>
              </a:solidFill>
              <a:effectLst/>
              <a:latin typeface="+mn-lt"/>
              <a:ea typeface="+mn-ea"/>
              <a:cs typeface="+mn-cs"/>
            </a:rPr>
            <a:t>0.15</a:t>
          </a:r>
          <a:r>
            <a:rPr kumimoji="1" lang="ja-JP" altLang="ja-JP" sz="800" b="0" i="0" baseline="0">
              <a:solidFill>
                <a:schemeClr val="dk1"/>
              </a:solidFill>
              <a:effectLst/>
              <a:latin typeface="+mn-lt"/>
              <a:ea typeface="+mn-ea"/>
              <a:cs typeface="+mn-cs"/>
            </a:rPr>
            <a:t>ポイントの</a:t>
          </a:r>
          <a:r>
            <a:rPr kumimoji="1" lang="ja-JP" altLang="en-US" sz="800" b="0" i="0" baseline="0">
              <a:solidFill>
                <a:schemeClr val="dk1"/>
              </a:solidFill>
              <a:effectLst/>
              <a:latin typeface="+mn-lt"/>
              <a:ea typeface="+mn-ea"/>
              <a:cs typeface="+mn-cs"/>
            </a:rPr>
            <a:t>減</a:t>
          </a:r>
          <a:r>
            <a:rPr kumimoji="1" lang="ja-JP" altLang="ja-JP" sz="800" b="0" i="0" baseline="0">
              <a:solidFill>
                <a:schemeClr val="dk1"/>
              </a:solidFill>
              <a:effectLst/>
              <a:latin typeface="+mn-lt"/>
              <a:ea typeface="+mn-ea"/>
              <a:cs typeface="+mn-cs"/>
            </a:rPr>
            <a:t>となった</a:t>
          </a:r>
          <a:r>
            <a:rPr kumimoji="1" lang="ja-JP" altLang="en-US" sz="800" b="0" i="0" baseline="0">
              <a:solidFill>
                <a:schemeClr val="dk1"/>
              </a:solidFill>
              <a:effectLst/>
              <a:latin typeface="+mn-lt"/>
              <a:ea typeface="+mn-ea"/>
              <a:cs typeface="+mn-cs"/>
            </a:rPr>
            <a:t>。</a:t>
          </a:r>
          <a:r>
            <a:rPr kumimoji="1" lang="ja-JP" altLang="ja-JP" sz="800" b="0" i="0" baseline="0">
              <a:solidFill>
                <a:schemeClr val="dk1"/>
              </a:solidFill>
              <a:effectLst/>
              <a:latin typeface="+mn-lt"/>
              <a:ea typeface="+mn-ea"/>
              <a:cs typeface="+mn-cs"/>
            </a:rPr>
            <a:t>今後は財源の確保が一層厳しくなることが予想されるため、引き続き経費の節減と事業の適正化及び財政運営の健全化に努める。</a:t>
          </a:r>
          <a:endParaRPr lang="ja-JP" altLang="ja-JP" sz="8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栃木県那須烏山市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en-US" altLang="ja-JP" sz="1050" b="0" i="0" baseline="0">
              <a:solidFill>
                <a:schemeClr val="dk1"/>
              </a:solidFill>
              <a:effectLst/>
              <a:latin typeface="+mn-lt"/>
              <a:ea typeface="+mn-ea"/>
              <a:cs typeface="+mn-cs"/>
            </a:rPr>
            <a:t>【</a:t>
          </a:r>
          <a:r>
            <a:rPr kumimoji="1" lang="ja-JP" altLang="ja-JP" sz="1050" b="0" i="0" baseline="0">
              <a:solidFill>
                <a:schemeClr val="dk1"/>
              </a:solidFill>
              <a:effectLst/>
              <a:latin typeface="+mn-lt"/>
              <a:ea typeface="+mn-ea"/>
              <a:cs typeface="+mn-cs"/>
            </a:rPr>
            <a:t>水道事業会計</a:t>
          </a:r>
          <a:r>
            <a:rPr kumimoji="1" lang="en-US" altLang="ja-JP" sz="1050" b="0" i="0" baseline="0">
              <a:solidFill>
                <a:schemeClr val="dk1"/>
              </a:solidFill>
              <a:effectLst/>
              <a:latin typeface="+mn-lt"/>
              <a:ea typeface="+mn-ea"/>
              <a:cs typeface="+mn-cs"/>
            </a:rPr>
            <a:t>】</a:t>
          </a:r>
          <a:r>
            <a:rPr kumimoji="1" lang="ja-JP" altLang="ja-JP" sz="1050" b="0" i="0" baseline="0">
              <a:solidFill>
                <a:schemeClr val="dk1"/>
              </a:solidFill>
              <a:effectLst/>
              <a:latin typeface="+mn-lt"/>
              <a:ea typeface="+mn-ea"/>
              <a:cs typeface="+mn-cs"/>
            </a:rPr>
            <a:t>起債償還額は減少しているものの、水道施設の老朽化による修繕費の増加等により黒字額は減少傾向にある。計画的に修繕を行いながら健全な運営に努める。</a:t>
          </a:r>
          <a:endParaRPr lang="ja-JP" altLang="ja-JP" sz="1050">
            <a:effectLst/>
          </a:endParaRPr>
        </a:p>
        <a:p>
          <a:pPr eaLnBrk="1" fontAlgn="auto" latinLnBrk="0" hangingPunct="1"/>
          <a:r>
            <a:rPr kumimoji="1" lang="en-US" altLang="ja-JP" sz="1050" b="0" i="0" baseline="0">
              <a:solidFill>
                <a:schemeClr val="dk1"/>
              </a:solidFill>
              <a:effectLst/>
              <a:latin typeface="+mn-lt"/>
              <a:ea typeface="+mn-ea"/>
              <a:cs typeface="+mn-cs"/>
            </a:rPr>
            <a:t>【</a:t>
          </a:r>
          <a:r>
            <a:rPr kumimoji="1" lang="ja-JP" altLang="ja-JP" sz="1050" b="0" i="0" baseline="0">
              <a:solidFill>
                <a:schemeClr val="dk1"/>
              </a:solidFill>
              <a:effectLst/>
              <a:latin typeface="+mn-lt"/>
              <a:ea typeface="+mn-ea"/>
              <a:cs typeface="+mn-cs"/>
            </a:rPr>
            <a:t>一般会計</a:t>
          </a:r>
          <a:r>
            <a:rPr kumimoji="1" lang="en-US" altLang="ja-JP" sz="1050" b="0" i="0" baseline="0">
              <a:solidFill>
                <a:schemeClr val="dk1"/>
              </a:solidFill>
              <a:effectLst/>
              <a:latin typeface="+mn-lt"/>
              <a:ea typeface="+mn-ea"/>
              <a:cs typeface="+mn-cs"/>
            </a:rPr>
            <a:t>】</a:t>
          </a:r>
          <a:r>
            <a:rPr kumimoji="1" lang="ja-JP" altLang="ja-JP" sz="1050" b="0" i="0" baseline="0">
              <a:solidFill>
                <a:schemeClr val="dk1"/>
              </a:solidFill>
              <a:effectLst/>
              <a:latin typeface="+mn-lt"/>
              <a:ea typeface="+mn-ea"/>
              <a:cs typeface="+mn-cs"/>
            </a:rPr>
            <a:t>起債発行額の減少により償還額が減少傾向にあるため、今後は黒字が増加するものと思われる。財政計画を基準に健全な財政運営に努める。</a:t>
          </a:r>
          <a:endParaRPr lang="ja-JP" altLang="ja-JP" sz="1050">
            <a:effectLst/>
          </a:endParaRPr>
        </a:p>
        <a:p>
          <a:pPr eaLnBrk="1" fontAlgn="auto" latinLnBrk="0" hangingPunct="1"/>
          <a:r>
            <a:rPr kumimoji="1" lang="en-US" altLang="ja-JP" sz="1050" b="0" i="0" baseline="0">
              <a:solidFill>
                <a:schemeClr val="dk1"/>
              </a:solidFill>
              <a:effectLst/>
              <a:latin typeface="+mn-lt"/>
              <a:ea typeface="+mn-ea"/>
              <a:cs typeface="+mn-cs"/>
            </a:rPr>
            <a:t>【</a:t>
          </a:r>
          <a:r>
            <a:rPr kumimoji="1" lang="ja-JP" altLang="ja-JP" sz="1050" b="0" i="0" baseline="0">
              <a:solidFill>
                <a:schemeClr val="dk1"/>
              </a:solidFill>
              <a:effectLst/>
              <a:latin typeface="+mn-lt"/>
              <a:ea typeface="+mn-ea"/>
              <a:cs typeface="+mn-cs"/>
            </a:rPr>
            <a:t>国民健康保険特別会計</a:t>
          </a:r>
          <a:r>
            <a:rPr kumimoji="1" lang="en-US" altLang="ja-JP" sz="1050" b="0" i="0" baseline="0">
              <a:solidFill>
                <a:schemeClr val="dk1"/>
              </a:solidFill>
              <a:effectLst/>
              <a:latin typeface="+mn-lt"/>
              <a:ea typeface="+mn-ea"/>
              <a:cs typeface="+mn-cs"/>
            </a:rPr>
            <a:t>】</a:t>
          </a:r>
          <a:r>
            <a:rPr kumimoji="1" lang="ja-JP" altLang="ja-JP" sz="1050" b="0" i="0" baseline="0">
              <a:solidFill>
                <a:schemeClr val="dk1"/>
              </a:solidFill>
              <a:effectLst/>
              <a:latin typeface="+mn-lt"/>
              <a:ea typeface="+mn-ea"/>
              <a:cs typeface="+mn-cs"/>
            </a:rPr>
            <a:t>国民健康保険税の増額が見込めず、医療費が年々増加している状況にあり、財政状況の悪化が懸念される。今後は保険料の適正化を図るなど、健全運営を図る。</a:t>
          </a:r>
          <a:endParaRPr lang="ja-JP" altLang="ja-JP" sz="1050">
            <a:effectLst/>
          </a:endParaRPr>
        </a:p>
        <a:p>
          <a:pPr eaLnBrk="1" fontAlgn="auto" latinLnBrk="0" hangingPunct="1"/>
          <a:r>
            <a:rPr kumimoji="1" lang="en-US" altLang="ja-JP" sz="1050" b="0" i="0" baseline="0">
              <a:solidFill>
                <a:schemeClr val="dk1"/>
              </a:solidFill>
              <a:effectLst/>
              <a:latin typeface="+mn-lt"/>
              <a:ea typeface="+mn-ea"/>
              <a:cs typeface="+mn-cs"/>
            </a:rPr>
            <a:t>【</a:t>
          </a:r>
          <a:r>
            <a:rPr kumimoji="1" lang="ja-JP" altLang="ja-JP" sz="1050" b="0" i="0" baseline="0">
              <a:solidFill>
                <a:schemeClr val="dk1"/>
              </a:solidFill>
              <a:effectLst/>
              <a:latin typeface="+mn-lt"/>
              <a:ea typeface="+mn-ea"/>
              <a:cs typeface="+mn-cs"/>
            </a:rPr>
            <a:t>介護保険特別会計</a:t>
          </a:r>
          <a:r>
            <a:rPr kumimoji="1" lang="en-US" altLang="ja-JP" sz="1050" b="0" i="0" baseline="0">
              <a:solidFill>
                <a:schemeClr val="dk1"/>
              </a:solidFill>
              <a:effectLst/>
              <a:latin typeface="+mn-lt"/>
              <a:ea typeface="+mn-ea"/>
              <a:cs typeface="+mn-cs"/>
            </a:rPr>
            <a:t>】</a:t>
          </a:r>
          <a:r>
            <a:rPr kumimoji="1" lang="ja-JP" altLang="ja-JP" sz="1050" b="0" i="0" baseline="0">
              <a:solidFill>
                <a:schemeClr val="dk1"/>
              </a:solidFill>
              <a:effectLst/>
              <a:latin typeface="+mn-lt"/>
              <a:ea typeface="+mn-ea"/>
              <a:cs typeface="+mn-cs"/>
            </a:rPr>
            <a:t>高齢化率が高く、給付費の増額が懸念されるため、今後は介護認定審査の適正化や介護予防教室等の健康づくり事業を推進し、財政健全化を図る。</a:t>
          </a:r>
          <a:endParaRPr lang="ja-JP" altLang="ja-JP" sz="1050">
            <a:effectLst/>
          </a:endParaRPr>
        </a:p>
        <a:p>
          <a:pPr eaLnBrk="1" fontAlgn="auto" latinLnBrk="0" hangingPunct="1"/>
          <a:r>
            <a:rPr kumimoji="1" lang="en-US" altLang="ja-JP" sz="1050" b="0" i="0" baseline="0">
              <a:solidFill>
                <a:schemeClr val="dk1"/>
              </a:solidFill>
              <a:effectLst/>
              <a:latin typeface="+mn-lt"/>
              <a:ea typeface="+mn-ea"/>
              <a:cs typeface="+mn-cs"/>
            </a:rPr>
            <a:t>【</a:t>
          </a:r>
          <a:r>
            <a:rPr kumimoji="1" lang="ja-JP" altLang="ja-JP" sz="1050" b="0" i="0" baseline="0">
              <a:solidFill>
                <a:schemeClr val="dk1"/>
              </a:solidFill>
              <a:effectLst/>
              <a:latin typeface="+mn-lt"/>
              <a:ea typeface="+mn-ea"/>
              <a:cs typeface="+mn-cs"/>
            </a:rPr>
            <a:t>下水道事業特別会計</a:t>
          </a:r>
          <a:r>
            <a:rPr kumimoji="1" lang="en-US" altLang="ja-JP" sz="1050" b="0" i="0" baseline="0">
              <a:solidFill>
                <a:schemeClr val="dk1"/>
              </a:solidFill>
              <a:effectLst/>
              <a:latin typeface="+mn-lt"/>
              <a:ea typeface="+mn-ea"/>
              <a:cs typeface="+mn-cs"/>
            </a:rPr>
            <a:t>】</a:t>
          </a:r>
          <a:r>
            <a:rPr kumimoji="1" lang="ja-JP" altLang="ja-JP" sz="1050" b="0" i="0" baseline="0">
              <a:solidFill>
                <a:schemeClr val="dk1"/>
              </a:solidFill>
              <a:effectLst/>
              <a:latin typeface="+mn-lt"/>
              <a:ea typeface="+mn-ea"/>
              <a:cs typeface="+mn-cs"/>
            </a:rPr>
            <a:t>水洗化率が伸びず、投資への負担が大きくなっている。今後は下水道区域の見直しや単独浄化槽撤去費用助成の</a:t>
          </a:r>
          <a:r>
            <a:rPr kumimoji="1" lang="en-US" altLang="ja-JP" sz="1050" b="0" i="0" baseline="0">
              <a:solidFill>
                <a:schemeClr val="dk1"/>
              </a:solidFill>
              <a:effectLst/>
              <a:latin typeface="+mn-lt"/>
              <a:ea typeface="+mn-ea"/>
              <a:cs typeface="+mn-cs"/>
            </a:rPr>
            <a:t>PR</a:t>
          </a:r>
          <a:r>
            <a:rPr kumimoji="1" lang="ja-JP" altLang="ja-JP" sz="1050" b="0" i="0" baseline="0">
              <a:solidFill>
                <a:schemeClr val="dk1"/>
              </a:solidFill>
              <a:effectLst/>
              <a:latin typeface="+mn-lt"/>
              <a:ea typeface="+mn-ea"/>
              <a:cs typeface="+mn-cs"/>
            </a:rPr>
            <a:t>強化等で水洗化率の向上を図り、独立採算の原則に立ち返った運営に努める。</a:t>
          </a:r>
          <a:endParaRPr lang="ja-JP" altLang="ja-JP" sz="1050">
            <a:effectLst/>
          </a:endParaRPr>
        </a:p>
        <a:p>
          <a:pPr eaLnBrk="1" fontAlgn="auto" latinLnBrk="0" hangingPunct="1"/>
          <a:r>
            <a:rPr kumimoji="1" lang="en-US" altLang="ja-JP" sz="1050" b="0" i="0" baseline="0">
              <a:solidFill>
                <a:schemeClr val="dk1"/>
              </a:solidFill>
              <a:effectLst/>
              <a:latin typeface="+mn-lt"/>
              <a:ea typeface="+mn-ea"/>
              <a:cs typeface="+mn-cs"/>
            </a:rPr>
            <a:t>【</a:t>
          </a:r>
          <a:r>
            <a:rPr kumimoji="1" lang="ja-JP" altLang="ja-JP" sz="1050" b="0" i="0" baseline="0">
              <a:solidFill>
                <a:schemeClr val="dk1"/>
              </a:solidFill>
              <a:effectLst/>
              <a:latin typeface="+mn-lt"/>
              <a:ea typeface="+mn-ea"/>
              <a:cs typeface="+mn-cs"/>
            </a:rPr>
            <a:t>熊田診療所特別会計</a:t>
          </a:r>
          <a:r>
            <a:rPr kumimoji="1" lang="en-US" altLang="ja-JP" sz="1050" b="0" i="0" baseline="0">
              <a:solidFill>
                <a:schemeClr val="dk1"/>
              </a:solidFill>
              <a:effectLst/>
              <a:latin typeface="+mn-lt"/>
              <a:ea typeface="+mn-ea"/>
              <a:cs typeface="+mn-cs"/>
            </a:rPr>
            <a:t>】</a:t>
          </a:r>
          <a:r>
            <a:rPr kumimoji="1" lang="ja-JP" altLang="ja-JP" sz="1050" b="0" i="0" baseline="0">
              <a:solidFill>
                <a:schemeClr val="dk1"/>
              </a:solidFill>
              <a:effectLst/>
              <a:latin typeface="+mn-lt"/>
              <a:ea typeface="+mn-ea"/>
              <a:cs typeface="+mn-cs"/>
            </a:rPr>
            <a:t>熊田診療所特別会計は、地域の人口減少や高齢化などにより診療収入が伸び悩み、一般会計からの赤字補填的な繰入に依存している状況である。今後は、可能な限りコスト削減を図り、今後の運営方法の在り方についても見直しを</a:t>
          </a:r>
          <a:r>
            <a:rPr kumimoji="1" lang="ja-JP" altLang="en-US" sz="1050" b="0" i="0" baseline="0">
              <a:solidFill>
                <a:schemeClr val="dk1"/>
              </a:solidFill>
              <a:effectLst/>
              <a:latin typeface="+mn-lt"/>
              <a:ea typeface="+mn-ea"/>
              <a:cs typeface="+mn-cs"/>
            </a:rPr>
            <a:t>図って</a:t>
          </a:r>
          <a:r>
            <a:rPr kumimoji="1" lang="ja-JP" altLang="ja-JP" sz="1050" b="0" i="0" baseline="0">
              <a:solidFill>
                <a:schemeClr val="dk1"/>
              </a:solidFill>
              <a:effectLst/>
              <a:latin typeface="+mn-lt"/>
              <a:ea typeface="+mn-ea"/>
              <a:cs typeface="+mn-cs"/>
            </a:rPr>
            <a:t>いく。</a:t>
          </a:r>
          <a:endParaRPr lang="ja-JP" altLang="ja-JP" sz="1050">
            <a:effectLst/>
          </a:endParaRPr>
        </a:p>
        <a:p>
          <a:pPr eaLnBrk="1" fontAlgn="auto" latinLnBrk="0" hangingPunct="1"/>
          <a:r>
            <a:rPr kumimoji="1" lang="en-US" altLang="ja-JP" sz="1050" b="0" i="0" baseline="0">
              <a:solidFill>
                <a:schemeClr val="dk1"/>
              </a:solidFill>
              <a:effectLst/>
              <a:latin typeface="+mn-lt"/>
              <a:ea typeface="+mn-ea"/>
              <a:cs typeface="+mn-cs"/>
            </a:rPr>
            <a:t>【</a:t>
          </a:r>
          <a:r>
            <a:rPr kumimoji="1" lang="ja-JP" altLang="ja-JP" sz="1050" b="0" i="0" baseline="0">
              <a:solidFill>
                <a:schemeClr val="dk1"/>
              </a:solidFill>
              <a:effectLst/>
              <a:latin typeface="+mn-lt"/>
              <a:ea typeface="+mn-ea"/>
              <a:cs typeface="+mn-cs"/>
            </a:rPr>
            <a:t>後期高齢者医療特別会計</a:t>
          </a:r>
          <a:r>
            <a:rPr kumimoji="1" lang="en-US" altLang="ja-JP" sz="1050" b="0" i="0" baseline="0">
              <a:solidFill>
                <a:schemeClr val="dk1"/>
              </a:solidFill>
              <a:effectLst/>
              <a:latin typeface="+mn-lt"/>
              <a:ea typeface="+mn-ea"/>
              <a:cs typeface="+mn-cs"/>
            </a:rPr>
            <a:t>】</a:t>
          </a:r>
          <a:r>
            <a:rPr kumimoji="1" lang="ja-JP" altLang="ja-JP" sz="1050" b="0" i="0" baseline="0">
              <a:solidFill>
                <a:schemeClr val="dk1"/>
              </a:solidFill>
              <a:effectLst/>
              <a:latin typeface="+mn-lt"/>
              <a:ea typeface="+mn-ea"/>
              <a:cs typeface="+mn-cs"/>
            </a:rPr>
            <a:t>高齢化の進行により対象者が増加し、後期高齢者医療特別会計の規模は年々拡大が続いている。規模拡大に伴い、広域連合への納付金が増加しており、今後も同様の傾向となることが予想される。</a:t>
          </a:r>
          <a:endParaRPr lang="ja-JP" altLang="ja-JP" sz="105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tabSelected="1" workbookViewId="0">
      <selection activeCell="AY3" sqref="AY3:BM3"/>
    </sheetView>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x14ac:dyDescent="0.25">
      <c r="B2" s="182" t="s">
        <v>83</v>
      </c>
      <c r="C2" s="182"/>
      <c r="D2" s="183"/>
    </row>
    <row r="3" spans="1:119" ht="18.75" customHeight="1" thickBot="1" x14ac:dyDescent="0.25">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2">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13327882</v>
      </c>
      <c r="BO4" s="371"/>
      <c r="BP4" s="371"/>
      <c r="BQ4" s="371"/>
      <c r="BR4" s="371"/>
      <c r="BS4" s="371"/>
      <c r="BT4" s="371"/>
      <c r="BU4" s="372"/>
      <c r="BV4" s="370">
        <v>13662277</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10.1</v>
      </c>
      <c r="CU4" s="377"/>
      <c r="CV4" s="377"/>
      <c r="CW4" s="377"/>
      <c r="CX4" s="377"/>
      <c r="CY4" s="377"/>
      <c r="CZ4" s="377"/>
      <c r="DA4" s="378"/>
      <c r="DB4" s="376">
        <v>5.9</v>
      </c>
      <c r="DC4" s="377"/>
      <c r="DD4" s="377"/>
      <c r="DE4" s="377"/>
      <c r="DF4" s="377"/>
      <c r="DG4" s="377"/>
      <c r="DH4" s="377"/>
      <c r="DI4" s="378"/>
    </row>
    <row r="5" spans="1:119" ht="18.75" customHeight="1" x14ac:dyDescent="0.2">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12402484</v>
      </c>
      <c r="BO5" s="408"/>
      <c r="BP5" s="408"/>
      <c r="BQ5" s="408"/>
      <c r="BR5" s="408"/>
      <c r="BS5" s="408"/>
      <c r="BT5" s="408"/>
      <c r="BU5" s="409"/>
      <c r="BV5" s="407">
        <v>13098408</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87.1</v>
      </c>
      <c r="CU5" s="405"/>
      <c r="CV5" s="405"/>
      <c r="CW5" s="405"/>
      <c r="CX5" s="405"/>
      <c r="CY5" s="405"/>
      <c r="CZ5" s="405"/>
      <c r="DA5" s="406"/>
      <c r="DB5" s="404">
        <v>83.8</v>
      </c>
      <c r="DC5" s="405"/>
      <c r="DD5" s="405"/>
      <c r="DE5" s="405"/>
      <c r="DF5" s="405"/>
      <c r="DG5" s="405"/>
      <c r="DH5" s="405"/>
      <c r="DI5" s="406"/>
    </row>
    <row r="6" spans="1:119" ht="18.75" customHeight="1" x14ac:dyDescent="0.2">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96</v>
      </c>
      <c r="AV6" s="440"/>
      <c r="AW6" s="440"/>
      <c r="AX6" s="440"/>
      <c r="AY6" s="441" t="s">
        <v>104</v>
      </c>
      <c r="AZ6" s="442"/>
      <c r="BA6" s="442"/>
      <c r="BB6" s="442"/>
      <c r="BC6" s="442"/>
      <c r="BD6" s="442"/>
      <c r="BE6" s="442"/>
      <c r="BF6" s="442"/>
      <c r="BG6" s="442"/>
      <c r="BH6" s="442"/>
      <c r="BI6" s="442"/>
      <c r="BJ6" s="442"/>
      <c r="BK6" s="442"/>
      <c r="BL6" s="442"/>
      <c r="BM6" s="443"/>
      <c r="BN6" s="407">
        <v>925398</v>
      </c>
      <c r="BO6" s="408"/>
      <c r="BP6" s="408"/>
      <c r="BQ6" s="408"/>
      <c r="BR6" s="408"/>
      <c r="BS6" s="408"/>
      <c r="BT6" s="408"/>
      <c r="BU6" s="409"/>
      <c r="BV6" s="407">
        <v>563869</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88.3</v>
      </c>
      <c r="CU6" s="445"/>
      <c r="CV6" s="445"/>
      <c r="CW6" s="445"/>
      <c r="CX6" s="445"/>
      <c r="CY6" s="445"/>
      <c r="CZ6" s="445"/>
      <c r="DA6" s="446"/>
      <c r="DB6" s="444">
        <v>86.8</v>
      </c>
      <c r="DC6" s="445"/>
      <c r="DD6" s="445"/>
      <c r="DE6" s="445"/>
      <c r="DF6" s="445"/>
      <c r="DG6" s="445"/>
      <c r="DH6" s="445"/>
      <c r="DI6" s="446"/>
    </row>
    <row r="7" spans="1:119" ht="18.75" customHeight="1" x14ac:dyDescent="0.2">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96</v>
      </c>
      <c r="AV7" s="440"/>
      <c r="AW7" s="440"/>
      <c r="AX7" s="440"/>
      <c r="AY7" s="441" t="s">
        <v>107</v>
      </c>
      <c r="AZ7" s="442"/>
      <c r="BA7" s="442"/>
      <c r="BB7" s="442"/>
      <c r="BC7" s="442"/>
      <c r="BD7" s="442"/>
      <c r="BE7" s="442"/>
      <c r="BF7" s="442"/>
      <c r="BG7" s="442"/>
      <c r="BH7" s="442"/>
      <c r="BI7" s="442"/>
      <c r="BJ7" s="442"/>
      <c r="BK7" s="442"/>
      <c r="BL7" s="442"/>
      <c r="BM7" s="443"/>
      <c r="BN7" s="407">
        <v>77753</v>
      </c>
      <c r="BO7" s="408"/>
      <c r="BP7" s="408"/>
      <c r="BQ7" s="408"/>
      <c r="BR7" s="408"/>
      <c r="BS7" s="408"/>
      <c r="BT7" s="408"/>
      <c r="BU7" s="409"/>
      <c r="BV7" s="407">
        <v>48163</v>
      </c>
      <c r="BW7" s="408"/>
      <c r="BX7" s="408"/>
      <c r="BY7" s="408"/>
      <c r="BZ7" s="408"/>
      <c r="CA7" s="408"/>
      <c r="CB7" s="408"/>
      <c r="CC7" s="409"/>
      <c r="CD7" s="410" t="s">
        <v>108</v>
      </c>
      <c r="CE7" s="411"/>
      <c r="CF7" s="411"/>
      <c r="CG7" s="411"/>
      <c r="CH7" s="411"/>
      <c r="CI7" s="411"/>
      <c r="CJ7" s="411"/>
      <c r="CK7" s="411"/>
      <c r="CL7" s="411"/>
      <c r="CM7" s="411"/>
      <c r="CN7" s="411"/>
      <c r="CO7" s="411"/>
      <c r="CP7" s="411"/>
      <c r="CQ7" s="411"/>
      <c r="CR7" s="411"/>
      <c r="CS7" s="412"/>
      <c r="CT7" s="407">
        <v>8429721</v>
      </c>
      <c r="CU7" s="408"/>
      <c r="CV7" s="408"/>
      <c r="CW7" s="408"/>
      <c r="CX7" s="408"/>
      <c r="CY7" s="408"/>
      <c r="CZ7" s="408"/>
      <c r="DA7" s="409"/>
      <c r="DB7" s="407">
        <v>8685333</v>
      </c>
      <c r="DC7" s="408"/>
      <c r="DD7" s="408"/>
      <c r="DE7" s="408"/>
      <c r="DF7" s="408"/>
      <c r="DG7" s="408"/>
      <c r="DH7" s="408"/>
      <c r="DI7" s="409"/>
    </row>
    <row r="8" spans="1:119" ht="18.75" customHeight="1" thickBot="1" x14ac:dyDescent="0.25">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109</v>
      </c>
      <c r="AN8" s="437"/>
      <c r="AO8" s="437"/>
      <c r="AP8" s="437"/>
      <c r="AQ8" s="437"/>
      <c r="AR8" s="437"/>
      <c r="AS8" s="437"/>
      <c r="AT8" s="438"/>
      <c r="AU8" s="439" t="s">
        <v>110</v>
      </c>
      <c r="AV8" s="440"/>
      <c r="AW8" s="440"/>
      <c r="AX8" s="440"/>
      <c r="AY8" s="441" t="s">
        <v>111</v>
      </c>
      <c r="AZ8" s="442"/>
      <c r="BA8" s="442"/>
      <c r="BB8" s="442"/>
      <c r="BC8" s="442"/>
      <c r="BD8" s="442"/>
      <c r="BE8" s="442"/>
      <c r="BF8" s="442"/>
      <c r="BG8" s="442"/>
      <c r="BH8" s="442"/>
      <c r="BI8" s="442"/>
      <c r="BJ8" s="442"/>
      <c r="BK8" s="442"/>
      <c r="BL8" s="442"/>
      <c r="BM8" s="443"/>
      <c r="BN8" s="407">
        <v>847645</v>
      </c>
      <c r="BO8" s="408"/>
      <c r="BP8" s="408"/>
      <c r="BQ8" s="408"/>
      <c r="BR8" s="408"/>
      <c r="BS8" s="408"/>
      <c r="BT8" s="408"/>
      <c r="BU8" s="409"/>
      <c r="BV8" s="407">
        <v>515706</v>
      </c>
      <c r="BW8" s="408"/>
      <c r="BX8" s="408"/>
      <c r="BY8" s="408"/>
      <c r="BZ8" s="408"/>
      <c r="CA8" s="408"/>
      <c r="CB8" s="408"/>
      <c r="CC8" s="409"/>
      <c r="CD8" s="410" t="s">
        <v>112</v>
      </c>
      <c r="CE8" s="411"/>
      <c r="CF8" s="411"/>
      <c r="CG8" s="411"/>
      <c r="CH8" s="411"/>
      <c r="CI8" s="411"/>
      <c r="CJ8" s="411"/>
      <c r="CK8" s="411"/>
      <c r="CL8" s="411"/>
      <c r="CM8" s="411"/>
      <c r="CN8" s="411"/>
      <c r="CO8" s="411"/>
      <c r="CP8" s="411"/>
      <c r="CQ8" s="411"/>
      <c r="CR8" s="411"/>
      <c r="CS8" s="412"/>
      <c r="CT8" s="447">
        <v>0.45</v>
      </c>
      <c r="CU8" s="448"/>
      <c r="CV8" s="448"/>
      <c r="CW8" s="448"/>
      <c r="CX8" s="448"/>
      <c r="CY8" s="448"/>
      <c r="CZ8" s="448"/>
      <c r="DA8" s="449"/>
      <c r="DB8" s="447">
        <v>0.45</v>
      </c>
      <c r="DC8" s="448"/>
      <c r="DD8" s="448"/>
      <c r="DE8" s="448"/>
      <c r="DF8" s="448"/>
      <c r="DG8" s="448"/>
      <c r="DH8" s="448"/>
      <c r="DI8" s="449"/>
    </row>
    <row r="9" spans="1:119" ht="18.75" customHeight="1" thickBot="1" x14ac:dyDescent="0.25">
      <c r="A9" s="181"/>
      <c r="B9" s="401" t="s">
        <v>113</v>
      </c>
      <c r="C9" s="402"/>
      <c r="D9" s="402"/>
      <c r="E9" s="402"/>
      <c r="F9" s="402"/>
      <c r="G9" s="402"/>
      <c r="H9" s="402"/>
      <c r="I9" s="402"/>
      <c r="J9" s="402"/>
      <c r="K9" s="450"/>
      <c r="L9" s="451" t="s">
        <v>114</v>
      </c>
      <c r="M9" s="452"/>
      <c r="N9" s="452"/>
      <c r="O9" s="452"/>
      <c r="P9" s="452"/>
      <c r="Q9" s="453"/>
      <c r="R9" s="454">
        <v>24875</v>
      </c>
      <c r="S9" s="455"/>
      <c r="T9" s="455"/>
      <c r="U9" s="455"/>
      <c r="V9" s="456"/>
      <c r="W9" s="364" t="s">
        <v>115</v>
      </c>
      <c r="X9" s="365"/>
      <c r="Y9" s="365"/>
      <c r="Z9" s="365"/>
      <c r="AA9" s="365"/>
      <c r="AB9" s="365"/>
      <c r="AC9" s="365"/>
      <c r="AD9" s="365"/>
      <c r="AE9" s="365"/>
      <c r="AF9" s="365"/>
      <c r="AG9" s="365"/>
      <c r="AH9" s="365"/>
      <c r="AI9" s="365"/>
      <c r="AJ9" s="365"/>
      <c r="AK9" s="365"/>
      <c r="AL9" s="366"/>
      <c r="AM9" s="436" t="s">
        <v>116</v>
      </c>
      <c r="AN9" s="437"/>
      <c r="AO9" s="437"/>
      <c r="AP9" s="437"/>
      <c r="AQ9" s="437"/>
      <c r="AR9" s="437"/>
      <c r="AS9" s="437"/>
      <c r="AT9" s="438"/>
      <c r="AU9" s="439" t="s">
        <v>110</v>
      </c>
      <c r="AV9" s="440"/>
      <c r="AW9" s="440"/>
      <c r="AX9" s="440"/>
      <c r="AY9" s="441" t="s">
        <v>117</v>
      </c>
      <c r="AZ9" s="442"/>
      <c r="BA9" s="442"/>
      <c r="BB9" s="442"/>
      <c r="BC9" s="442"/>
      <c r="BD9" s="442"/>
      <c r="BE9" s="442"/>
      <c r="BF9" s="442"/>
      <c r="BG9" s="442"/>
      <c r="BH9" s="442"/>
      <c r="BI9" s="442"/>
      <c r="BJ9" s="442"/>
      <c r="BK9" s="442"/>
      <c r="BL9" s="442"/>
      <c r="BM9" s="443"/>
      <c r="BN9" s="407">
        <v>331939</v>
      </c>
      <c r="BO9" s="408"/>
      <c r="BP9" s="408"/>
      <c r="BQ9" s="408"/>
      <c r="BR9" s="408"/>
      <c r="BS9" s="408"/>
      <c r="BT9" s="408"/>
      <c r="BU9" s="409"/>
      <c r="BV9" s="407">
        <v>-30827</v>
      </c>
      <c r="BW9" s="408"/>
      <c r="BX9" s="408"/>
      <c r="BY9" s="408"/>
      <c r="BZ9" s="408"/>
      <c r="CA9" s="408"/>
      <c r="CB9" s="408"/>
      <c r="CC9" s="409"/>
      <c r="CD9" s="410" t="s">
        <v>118</v>
      </c>
      <c r="CE9" s="411"/>
      <c r="CF9" s="411"/>
      <c r="CG9" s="411"/>
      <c r="CH9" s="411"/>
      <c r="CI9" s="411"/>
      <c r="CJ9" s="411"/>
      <c r="CK9" s="411"/>
      <c r="CL9" s="411"/>
      <c r="CM9" s="411"/>
      <c r="CN9" s="411"/>
      <c r="CO9" s="411"/>
      <c r="CP9" s="411"/>
      <c r="CQ9" s="411"/>
      <c r="CR9" s="411"/>
      <c r="CS9" s="412"/>
      <c r="CT9" s="404">
        <v>13.8</v>
      </c>
      <c r="CU9" s="405"/>
      <c r="CV9" s="405"/>
      <c r="CW9" s="405"/>
      <c r="CX9" s="405"/>
      <c r="CY9" s="405"/>
      <c r="CZ9" s="405"/>
      <c r="DA9" s="406"/>
      <c r="DB9" s="404">
        <v>13.3</v>
      </c>
      <c r="DC9" s="405"/>
      <c r="DD9" s="405"/>
      <c r="DE9" s="405"/>
      <c r="DF9" s="405"/>
      <c r="DG9" s="405"/>
      <c r="DH9" s="405"/>
      <c r="DI9" s="406"/>
    </row>
    <row r="10" spans="1:119" ht="18.75" customHeight="1" thickBot="1" x14ac:dyDescent="0.25">
      <c r="A10" s="181"/>
      <c r="B10" s="401"/>
      <c r="C10" s="402"/>
      <c r="D10" s="402"/>
      <c r="E10" s="402"/>
      <c r="F10" s="402"/>
      <c r="G10" s="402"/>
      <c r="H10" s="402"/>
      <c r="I10" s="402"/>
      <c r="J10" s="402"/>
      <c r="K10" s="450"/>
      <c r="L10" s="457" t="s">
        <v>119</v>
      </c>
      <c r="M10" s="437"/>
      <c r="N10" s="437"/>
      <c r="O10" s="437"/>
      <c r="P10" s="437"/>
      <c r="Q10" s="438"/>
      <c r="R10" s="458">
        <v>27047</v>
      </c>
      <c r="S10" s="459"/>
      <c r="T10" s="459"/>
      <c r="U10" s="459"/>
      <c r="V10" s="460"/>
      <c r="W10" s="395"/>
      <c r="X10" s="396"/>
      <c r="Y10" s="396"/>
      <c r="Z10" s="396"/>
      <c r="AA10" s="396"/>
      <c r="AB10" s="396"/>
      <c r="AC10" s="396"/>
      <c r="AD10" s="396"/>
      <c r="AE10" s="396"/>
      <c r="AF10" s="396"/>
      <c r="AG10" s="396"/>
      <c r="AH10" s="396"/>
      <c r="AI10" s="396"/>
      <c r="AJ10" s="396"/>
      <c r="AK10" s="396"/>
      <c r="AL10" s="399"/>
      <c r="AM10" s="436" t="s">
        <v>120</v>
      </c>
      <c r="AN10" s="437"/>
      <c r="AO10" s="437"/>
      <c r="AP10" s="437"/>
      <c r="AQ10" s="437"/>
      <c r="AR10" s="437"/>
      <c r="AS10" s="437"/>
      <c r="AT10" s="438"/>
      <c r="AU10" s="439" t="s">
        <v>121</v>
      </c>
      <c r="AV10" s="440"/>
      <c r="AW10" s="440"/>
      <c r="AX10" s="440"/>
      <c r="AY10" s="441" t="s">
        <v>122</v>
      </c>
      <c r="AZ10" s="442"/>
      <c r="BA10" s="442"/>
      <c r="BB10" s="442"/>
      <c r="BC10" s="442"/>
      <c r="BD10" s="442"/>
      <c r="BE10" s="442"/>
      <c r="BF10" s="442"/>
      <c r="BG10" s="442"/>
      <c r="BH10" s="442"/>
      <c r="BI10" s="442"/>
      <c r="BJ10" s="442"/>
      <c r="BK10" s="442"/>
      <c r="BL10" s="442"/>
      <c r="BM10" s="443"/>
      <c r="BN10" s="407">
        <v>103762</v>
      </c>
      <c r="BO10" s="408"/>
      <c r="BP10" s="408"/>
      <c r="BQ10" s="408"/>
      <c r="BR10" s="408"/>
      <c r="BS10" s="408"/>
      <c r="BT10" s="408"/>
      <c r="BU10" s="409"/>
      <c r="BV10" s="407">
        <v>408898</v>
      </c>
      <c r="BW10" s="408"/>
      <c r="BX10" s="408"/>
      <c r="BY10" s="408"/>
      <c r="BZ10" s="408"/>
      <c r="CA10" s="408"/>
      <c r="CB10" s="408"/>
      <c r="CC10" s="409"/>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01"/>
      <c r="C11" s="402"/>
      <c r="D11" s="402"/>
      <c r="E11" s="402"/>
      <c r="F11" s="402"/>
      <c r="G11" s="402"/>
      <c r="H11" s="402"/>
      <c r="I11" s="402"/>
      <c r="J11" s="402"/>
      <c r="K11" s="450"/>
      <c r="L11" s="461" t="s">
        <v>124</v>
      </c>
      <c r="M11" s="462"/>
      <c r="N11" s="462"/>
      <c r="O11" s="462"/>
      <c r="P11" s="462"/>
      <c r="Q11" s="463"/>
      <c r="R11" s="464" t="s">
        <v>125</v>
      </c>
      <c r="S11" s="465"/>
      <c r="T11" s="465"/>
      <c r="U11" s="465"/>
      <c r="V11" s="466"/>
      <c r="W11" s="395"/>
      <c r="X11" s="396"/>
      <c r="Y11" s="396"/>
      <c r="Z11" s="396"/>
      <c r="AA11" s="396"/>
      <c r="AB11" s="396"/>
      <c r="AC11" s="396"/>
      <c r="AD11" s="396"/>
      <c r="AE11" s="396"/>
      <c r="AF11" s="396"/>
      <c r="AG11" s="396"/>
      <c r="AH11" s="396"/>
      <c r="AI11" s="396"/>
      <c r="AJ11" s="396"/>
      <c r="AK11" s="396"/>
      <c r="AL11" s="399"/>
      <c r="AM11" s="436" t="s">
        <v>126</v>
      </c>
      <c r="AN11" s="437"/>
      <c r="AO11" s="437"/>
      <c r="AP11" s="437"/>
      <c r="AQ11" s="437"/>
      <c r="AR11" s="437"/>
      <c r="AS11" s="437"/>
      <c r="AT11" s="438"/>
      <c r="AU11" s="439" t="s">
        <v>96</v>
      </c>
      <c r="AV11" s="440"/>
      <c r="AW11" s="440"/>
      <c r="AX11" s="440"/>
      <c r="AY11" s="441" t="s">
        <v>127</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128</v>
      </c>
      <c r="CE11" s="411"/>
      <c r="CF11" s="411"/>
      <c r="CG11" s="411"/>
      <c r="CH11" s="411"/>
      <c r="CI11" s="411"/>
      <c r="CJ11" s="411"/>
      <c r="CK11" s="411"/>
      <c r="CL11" s="411"/>
      <c r="CM11" s="411"/>
      <c r="CN11" s="411"/>
      <c r="CO11" s="411"/>
      <c r="CP11" s="411"/>
      <c r="CQ11" s="411"/>
      <c r="CR11" s="411"/>
      <c r="CS11" s="412"/>
      <c r="CT11" s="447" t="s">
        <v>129</v>
      </c>
      <c r="CU11" s="448"/>
      <c r="CV11" s="448"/>
      <c r="CW11" s="448"/>
      <c r="CX11" s="448"/>
      <c r="CY11" s="448"/>
      <c r="CZ11" s="448"/>
      <c r="DA11" s="449"/>
      <c r="DB11" s="447" t="s">
        <v>129</v>
      </c>
      <c r="DC11" s="448"/>
      <c r="DD11" s="448"/>
      <c r="DE11" s="448"/>
      <c r="DF11" s="448"/>
      <c r="DG11" s="448"/>
      <c r="DH11" s="448"/>
      <c r="DI11" s="449"/>
    </row>
    <row r="12" spans="1:119" ht="18.75" customHeight="1" x14ac:dyDescent="0.2">
      <c r="A12" s="181"/>
      <c r="B12" s="467" t="s">
        <v>130</v>
      </c>
      <c r="C12" s="468"/>
      <c r="D12" s="468"/>
      <c r="E12" s="468"/>
      <c r="F12" s="468"/>
      <c r="G12" s="468"/>
      <c r="H12" s="468"/>
      <c r="I12" s="468"/>
      <c r="J12" s="468"/>
      <c r="K12" s="469"/>
      <c r="L12" s="476" t="s">
        <v>131</v>
      </c>
      <c r="M12" s="477"/>
      <c r="N12" s="477"/>
      <c r="O12" s="477"/>
      <c r="P12" s="477"/>
      <c r="Q12" s="478"/>
      <c r="R12" s="479">
        <v>24601</v>
      </c>
      <c r="S12" s="480"/>
      <c r="T12" s="480"/>
      <c r="U12" s="480"/>
      <c r="V12" s="481"/>
      <c r="W12" s="482" t="s">
        <v>1</v>
      </c>
      <c r="X12" s="440"/>
      <c r="Y12" s="440"/>
      <c r="Z12" s="440"/>
      <c r="AA12" s="440"/>
      <c r="AB12" s="483"/>
      <c r="AC12" s="484" t="s">
        <v>132</v>
      </c>
      <c r="AD12" s="485"/>
      <c r="AE12" s="485"/>
      <c r="AF12" s="485"/>
      <c r="AG12" s="486"/>
      <c r="AH12" s="484" t="s">
        <v>133</v>
      </c>
      <c r="AI12" s="485"/>
      <c r="AJ12" s="485"/>
      <c r="AK12" s="485"/>
      <c r="AL12" s="487"/>
      <c r="AM12" s="436" t="s">
        <v>134</v>
      </c>
      <c r="AN12" s="437"/>
      <c r="AO12" s="437"/>
      <c r="AP12" s="437"/>
      <c r="AQ12" s="437"/>
      <c r="AR12" s="437"/>
      <c r="AS12" s="437"/>
      <c r="AT12" s="438"/>
      <c r="AU12" s="439" t="s">
        <v>135</v>
      </c>
      <c r="AV12" s="440"/>
      <c r="AW12" s="440"/>
      <c r="AX12" s="440"/>
      <c r="AY12" s="441" t="s">
        <v>136</v>
      </c>
      <c r="AZ12" s="442"/>
      <c r="BA12" s="442"/>
      <c r="BB12" s="442"/>
      <c r="BC12" s="442"/>
      <c r="BD12" s="442"/>
      <c r="BE12" s="442"/>
      <c r="BF12" s="442"/>
      <c r="BG12" s="442"/>
      <c r="BH12" s="442"/>
      <c r="BI12" s="442"/>
      <c r="BJ12" s="442"/>
      <c r="BK12" s="442"/>
      <c r="BL12" s="442"/>
      <c r="BM12" s="443"/>
      <c r="BN12" s="407">
        <v>81977</v>
      </c>
      <c r="BO12" s="408"/>
      <c r="BP12" s="408"/>
      <c r="BQ12" s="408"/>
      <c r="BR12" s="408"/>
      <c r="BS12" s="408"/>
      <c r="BT12" s="408"/>
      <c r="BU12" s="409"/>
      <c r="BV12" s="407">
        <v>0</v>
      </c>
      <c r="BW12" s="408"/>
      <c r="BX12" s="408"/>
      <c r="BY12" s="408"/>
      <c r="BZ12" s="408"/>
      <c r="CA12" s="408"/>
      <c r="CB12" s="408"/>
      <c r="CC12" s="409"/>
      <c r="CD12" s="410" t="s">
        <v>137</v>
      </c>
      <c r="CE12" s="411"/>
      <c r="CF12" s="411"/>
      <c r="CG12" s="411"/>
      <c r="CH12" s="411"/>
      <c r="CI12" s="411"/>
      <c r="CJ12" s="411"/>
      <c r="CK12" s="411"/>
      <c r="CL12" s="411"/>
      <c r="CM12" s="411"/>
      <c r="CN12" s="411"/>
      <c r="CO12" s="411"/>
      <c r="CP12" s="411"/>
      <c r="CQ12" s="411"/>
      <c r="CR12" s="411"/>
      <c r="CS12" s="412"/>
      <c r="CT12" s="447" t="s">
        <v>138</v>
      </c>
      <c r="CU12" s="448"/>
      <c r="CV12" s="448"/>
      <c r="CW12" s="448"/>
      <c r="CX12" s="448"/>
      <c r="CY12" s="448"/>
      <c r="CZ12" s="448"/>
      <c r="DA12" s="449"/>
      <c r="DB12" s="447" t="s">
        <v>129</v>
      </c>
      <c r="DC12" s="448"/>
      <c r="DD12" s="448"/>
      <c r="DE12" s="448"/>
      <c r="DF12" s="448"/>
      <c r="DG12" s="448"/>
      <c r="DH12" s="448"/>
      <c r="DI12" s="449"/>
    </row>
    <row r="13" spans="1:119" ht="18.75" customHeight="1" x14ac:dyDescent="0.2">
      <c r="A13" s="181"/>
      <c r="B13" s="470"/>
      <c r="C13" s="471"/>
      <c r="D13" s="471"/>
      <c r="E13" s="471"/>
      <c r="F13" s="471"/>
      <c r="G13" s="471"/>
      <c r="H13" s="471"/>
      <c r="I13" s="471"/>
      <c r="J13" s="471"/>
      <c r="K13" s="472"/>
      <c r="L13" s="190"/>
      <c r="M13" s="498" t="s">
        <v>139</v>
      </c>
      <c r="N13" s="499"/>
      <c r="O13" s="499"/>
      <c r="P13" s="499"/>
      <c r="Q13" s="500"/>
      <c r="R13" s="491">
        <v>24293</v>
      </c>
      <c r="S13" s="492"/>
      <c r="T13" s="492"/>
      <c r="U13" s="492"/>
      <c r="V13" s="493"/>
      <c r="W13" s="423" t="s">
        <v>140</v>
      </c>
      <c r="X13" s="424"/>
      <c r="Y13" s="424"/>
      <c r="Z13" s="424"/>
      <c r="AA13" s="424"/>
      <c r="AB13" s="414"/>
      <c r="AC13" s="458">
        <v>1219</v>
      </c>
      <c r="AD13" s="459"/>
      <c r="AE13" s="459"/>
      <c r="AF13" s="459"/>
      <c r="AG13" s="501"/>
      <c r="AH13" s="458">
        <v>1562</v>
      </c>
      <c r="AI13" s="459"/>
      <c r="AJ13" s="459"/>
      <c r="AK13" s="459"/>
      <c r="AL13" s="460"/>
      <c r="AM13" s="436" t="s">
        <v>141</v>
      </c>
      <c r="AN13" s="437"/>
      <c r="AO13" s="437"/>
      <c r="AP13" s="437"/>
      <c r="AQ13" s="437"/>
      <c r="AR13" s="437"/>
      <c r="AS13" s="437"/>
      <c r="AT13" s="438"/>
      <c r="AU13" s="439" t="s">
        <v>142</v>
      </c>
      <c r="AV13" s="440"/>
      <c r="AW13" s="440"/>
      <c r="AX13" s="440"/>
      <c r="AY13" s="441" t="s">
        <v>143</v>
      </c>
      <c r="AZ13" s="442"/>
      <c r="BA13" s="442"/>
      <c r="BB13" s="442"/>
      <c r="BC13" s="442"/>
      <c r="BD13" s="442"/>
      <c r="BE13" s="442"/>
      <c r="BF13" s="442"/>
      <c r="BG13" s="442"/>
      <c r="BH13" s="442"/>
      <c r="BI13" s="442"/>
      <c r="BJ13" s="442"/>
      <c r="BK13" s="442"/>
      <c r="BL13" s="442"/>
      <c r="BM13" s="443"/>
      <c r="BN13" s="407">
        <v>353724</v>
      </c>
      <c r="BO13" s="408"/>
      <c r="BP13" s="408"/>
      <c r="BQ13" s="408"/>
      <c r="BR13" s="408"/>
      <c r="BS13" s="408"/>
      <c r="BT13" s="408"/>
      <c r="BU13" s="409"/>
      <c r="BV13" s="407">
        <v>378071</v>
      </c>
      <c r="BW13" s="408"/>
      <c r="BX13" s="408"/>
      <c r="BY13" s="408"/>
      <c r="BZ13" s="408"/>
      <c r="CA13" s="408"/>
      <c r="CB13" s="408"/>
      <c r="CC13" s="409"/>
      <c r="CD13" s="410" t="s">
        <v>144</v>
      </c>
      <c r="CE13" s="411"/>
      <c r="CF13" s="411"/>
      <c r="CG13" s="411"/>
      <c r="CH13" s="411"/>
      <c r="CI13" s="411"/>
      <c r="CJ13" s="411"/>
      <c r="CK13" s="411"/>
      <c r="CL13" s="411"/>
      <c r="CM13" s="411"/>
      <c r="CN13" s="411"/>
      <c r="CO13" s="411"/>
      <c r="CP13" s="411"/>
      <c r="CQ13" s="411"/>
      <c r="CR13" s="411"/>
      <c r="CS13" s="412"/>
      <c r="CT13" s="404">
        <v>7</v>
      </c>
      <c r="CU13" s="405"/>
      <c r="CV13" s="405"/>
      <c r="CW13" s="405"/>
      <c r="CX13" s="405"/>
      <c r="CY13" s="405"/>
      <c r="CZ13" s="405"/>
      <c r="DA13" s="406"/>
      <c r="DB13" s="404">
        <v>6.4</v>
      </c>
      <c r="DC13" s="405"/>
      <c r="DD13" s="405"/>
      <c r="DE13" s="405"/>
      <c r="DF13" s="405"/>
      <c r="DG13" s="405"/>
      <c r="DH13" s="405"/>
      <c r="DI13" s="406"/>
    </row>
    <row r="14" spans="1:119" ht="18.75" customHeight="1" thickBot="1" x14ac:dyDescent="0.25">
      <c r="A14" s="181"/>
      <c r="B14" s="470"/>
      <c r="C14" s="471"/>
      <c r="D14" s="471"/>
      <c r="E14" s="471"/>
      <c r="F14" s="471"/>
      <c r="G14" s="471"/>
      <c r="H14" s="471"/>
      <c r="I14" s="471"/>
      <c r="J14" s="471"/>
      <c r="K14" s="472"/>
      <c r="L14" s="488" t="s">
        <v>145</v>
      </c>
      <c r="M14" s="489"/>
      <c r="N14" s="489"/>
      <c r="O14" s="489"/>
      <c r="P14" s="489"/>
      <c r="Q14" s="490"/>
      <c r="R14" s="491">
        <v>25130</v>
      </c>
      <c r="S14" s="492"/>
      <c r="T14" s="492"/>
      <c r="U14" s="492"/>
      <c r="V14" s="493"/>
      <c r="W14" s="397"/>
      <c r="X14" s="398"/>
      <c r="Y14" s="398"/>
      <c r="Z14" s="398"/>
      <c r="AA14" s="398"/>
      <c r="AB14" s="387"/>
      <c r="AC14" s="494">
        <v>9.9</v>
      </c>
      <c r="AD14" s="495"/>
      <c r="AE14" s="495"/>
      <c r="AF14" s="495"/>
      <c r="AG14" s="496"/>
      <c r="AH14" s="494">
        <v>11.7</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146</v>
      </c>
      <c r="CE14" s="503"/>
      <c r="CF14" s="503"/>
      <c r="CG14" s="503"/>
      <c r="CH14" s="503"/>
      <c r="CI14" s="503"/>
      <c r="CJ14" s="503"/>
      <c r="CK14" s="503"/>
      <c r="CL14" s="503"/>
      <c r="CM14" s="503"/>
      <c r="CN14" s="503"/>
      <c r="CO14" s="503"/>
      <c r="CP14" s="503"/>
      <c r="CQ14" s="503"/>
      <c r="CR14" s="503"/>
      <c r="CS14" s="504"/>
      <c r="CT14" s="505" t="s">
        <v>138</v>
      </c>
      <c r="CU14" s="506"/>
      <c r="CV14" s="506"/>
      <c r="CW14" s="506"/>
      <c r="CX14" s="506"/>
      <c r="CY14" s="506"/>
      <c r="CZ14" s="506"/>
      <c r="DA14" s="507"/>
      <c r="DB14" s="505" t="s">
        <v>138</v>
      </c>
      <c r="DC14" s="506"/>
      <c r="DD14" s="506"/>
      <c r="DE14" s="506"/>
      <c r="DF14" s="506"/>
      <c r="DG14" s="506"/>
      <c r="DH14" s="506"/>
      <c r="DI14" s="507"/>
    </row>
    <row r="15" spans="1:119" ht="18.75" customHeight="1" x14ac:dyDescent="0.2">
      <c r="A15" s="181"/>
      <c r="B15" s="470"/>
      <c r="C15" s="471"/>
      <c r="D15" s="471"/>
      <c r="E15" s="471"/>
      <c r="F15" s="471"/>
      <c r="G15" s="471"/>
      <c r="H15" s="471"/>
      <c r="I15" s="471"/>
      <c r="J15" s="471"/>
      <c r="K15" s="472"/>
      <c r="L15" s="190"/>
      <c r="M15" s="498" t="s">
        <v>147</v>
      </c>
      <c r="N15" s="499"/>
      <c r="O15" s="499"/>
      <c r="P15" s="499"/>
      <c r="Q15" s="500"/>
      <c r="R15" s="491">
        <v>24866</v>
      </c>
      <c r="S15" s="492"/>
      <c r="T15" s="492"/>
      <c r="U15" s="492"/>
      <c r="V15" s="493"/>
      <c r="W15" s="423" t="s">
        <v>148</v>
      </c>
      <c r="X15" s="424"/>
      <c r="Y15" s="424"/>
      <c r="Z15" s="424"/>
      <c r="AA15" s="424"/>
      <c r="AB15" s="414"/>
      <c r="AC15" s="458">
        <v>4253</v>
      </c>
      <c r="AD15" s="459"/>
      <c r="AE15" s="459"/>
      <c r="AF15" s="459"/>
      <c r="AG15" s="501"/>
      <c r="AH15" s="458">
        <v>4547</v>
      </c>
      <c r="AI15" s="459"/>
      <c r="AJ15" s="459"/>
      <c r="AK15" s="459"/>
      <c r="AL15" s="460"/>
      <c r="AM15" s="436"/>
      <c r="AN15" s="437"/>
      <c r="AO15" s="437"/>
      <c r="AP15" s="437"/>
      <c r="AQ15" s="437"/>
      <c r="AR15" s="437"/>
      <c r="AS15" s="437"/>
      <c r="AT15" s="438"/>
      <c r="AU15" s="439"/>
      <c r="AV15" s="440"/>
      <c r="AW15" s="440"/>
      <c r="AX15" s="440"/>
      <c r="AY15" s="367" t="s">
        <v>149</v>
      </c>
      <c r="AZ15" s="368"/>
      <c r="BA15" s="368"/>
      <c r="BB15" s="368"/>
      <c r="BC15" s="368"/>
      <c r="BD15" s="368"/>
      <c r="BE15" s="368"/>
      <c r="BF15" s="368"/>
      <c r="BG15" s="368"/>
      <c r="BH15" s="368"/>
      <c r="BI15" s="368"/>
      <c r="BJ15" s="368"/>
      <c r="BK15" s="368"/>
      <c r="BL15" s="368"/>
      <c r="BM15" s="369"/>
      <c r="BN15" s="370">
        <v>3431983</v>
      </c>
      <c r="BO15" s="371"/>
      <c r="BP15" s="371"/>
      <c r="BQ15" s="371"/>
      <c r="BR15" s="371"/>
      <c r="BS15" s="371"/>
      <c r="BT15" s="371"/>
      <c r="BU15" s="372"/>
      <c r="BV15" s="370">
        <v>3173811</v>
      </c>
      <c r="BW15" s="371"/>
      <c r="BX15" s="371"/>
      <c r="BY15" s="371"/>
      <c r="BZ15" s="371"/>
      <c r="CA15" s="371"/>
      <c r="CB15" s="371"/>
      <c r="CC15" s="372"/>
      <c r="CD15" s="508" t="s">
        <v>150</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70"/>
      <c r="C16" s="471"/>
      <c r="D16" s="471"/>
      <c r="E16" s="471"/>
      <c r="F16" s="471"/>
      <c r="G16" s="471"/>
      <c r="H16" s="471"/>
      <c r="I16" s="471"/>
      <c r="J16" s="471"/>
      <c r="K16" s="472"/>
      <c r="L16" s="488" t="s">
        <v>151</v>
      </c>
      <c r="M16" s="511"/>
      <c r="N16" s="511"/>
      <c r="O16" s="511"/>
      <c r="P16" s="511"/>
      <c r="Q16" s="512"/>
      <c r="R16" s="513" t="s">
        <v>152</v>
      </c>
      <c r="S16" s="514"/>
      <c r="T16" s="514"/>
      <c r="U16" s="514"/>
      <c r="V16" s="515"/>
      <c r="W16" s="397"/>
      <c r="X16" s="398"/>
      <c r="Y16" s="398"/>
      <c r="Z16" s="398"/>
      <c r="AA16" s="398"/>
      <c r="AB16" s="387"/>
      <c r="AC16" s="494">
        <v>34.5</v>
      </c>
      <c r="AD16" s="495"/>
      <c r="AE16" s="495"/>
      <c r="AF16" s="495"/>
      <c r="AG16" s="496"/>
      <c r="AH16" s="494">
        <v>33.9</v>
      </c>
      <c r="AI16" s="495"/>
      <c r="AJ16" s="495"/>
      <c r="AK16" s="495"/>
      <c r="AL16" s="497"/>
      <c r="AM16" s="436"/>
      <c r="AN16" s="437"/>
      <c r="AO16" s="437"/>
      <c r="AP16" s="437"/>
      <c r="AQ16" s="437"/>
      <c r="AR16" s="437"/>
      <c r="AS16" s="437"/>
      <c r="AT16" s="438"/>
      <c r="AU16" s="439"/>
      <c r="AV16" s="440"/>
      <c r="AW16" s="440"/>
      <c r="AX16" s="440"/>
      <c r="AY16" s="441" t="s">
        <v>153</v>
      </c>
      <c r="AZ16" s="442"/>
      <c r="BA16" s="442"/>
      <c r="BB16" s="442"/>
      <c r="BC16" s="442"/>
      <c r="BD16" s="442"/>
      <c r="BE16" s="442"/>
      <c r="BF16" s="442"/>
      <c r="BG16" s="442"/>
      <c r="BH16" s="442"/>
      <c r="BI16" s="442"/>
      <c r="BJ16" s="442"/>
      <c r="BK16" s="442"/>
      <c r="BL16" s="442"/>
      <c r="BM16" s="443"/>
      <c r="BN16" s="407">
        <v>7415401</v>
      </c>
      <c r="BO16" s="408"/>
      <c r="BP16" s="408"/>
      <c r="BQ16" s="408"/>
      <c r="BR16" s="408"/>
      <c r="BS16" s="408"/>
      <c r="BT16" s="408"/>
      <c r="BU16" s="409"/>
      <c r="BV16" s="407">
        <v>7418530</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5">
      <c r="A17" s="181"/>
      <c r="B17" s="473"/>
      <c r="C17" s="474"/>
      <c r="D17" s="474"/>
      <c r="E17" s="474"/>
      <c r="F17" s="474"/>
      <c r="G17" s="474"/>
      <c r="H17" s="474"/>
      <c r="I17" s="474"/>
      <c r="J17" s="474"/>
      <c r="K17" s="475"/>
      <c r="L17" s="195"/>
      <c r="M17" s="518" t="s">
        <v>154</v>
      </c>
      <c r="N17" s="519"/>
      <c r="O17" s="519"/>
      <c r="P17" s="519"/>
      <c r="Q17" s="520"/>
      <c r="R17" s="513" t="s">
        <v>155</v>
      </c>
      <c r="S17" s="514"/>
      <c r="T17" s="514"/>
      <c r="U17" s="514"/>
      <c r="V17" s="515"/>
      <c r="W17" s="423" t="s">
        <v>156</v>
      </c>
      <c r="X17" s="424"/>
      <c r="Y17" s="424"/>
      <c r="Z17" s="424"/>
      <c r="AA17" s="424"/>
      <c r="AB17" s="414"/>
      <c r="AC17" s="458">
        <v>6860</v>
      </c>
      <c r="AD17" s="459"/>
      <c r="AE17" s="459"/>
      <c r="AF17" s="459"/>
      <c r="AG17" s="501"/>
      <c r="AH17" s="458">
        <v>7286</v>
      </c>
      <c r="AI17" s="459"/>
      <c r="AJ17" s="459"/>
      <c r="AK17" s="459"/>
      <c r="AL17" s="460"/>
      <c r="AM17" s="436"/>
      <c r="AN17" s="437"/>
      <c r="AO17" s="437"/>
      <c r="AP17" s="437"/>
      <c r="AQ17" s="437"/>
      <c r="AR17" s="437"/>
      <c r="AS17" s="437"/>
      <c r="AT17" s="438"/>
      <c r="AU17" s="439"/>
      <c r="AV17" s="440"/>
      <c r="AW17" s="440"/>
      <c r="AX17" s="440"/>
      <c r="AY17" s="441" t="s">
        <v>157</v>
      </c>
      <c r="AZ17" s="442"/>
      <c r="BA17" s="442"/>
      <c r="BB17" s="442"/>
      <c r="BC17" s="442"/>
      <c r="BD17" s="442"/>
      <c r="BE17" s="442"/>
      <c r="BF17" s="442"/>
      <c r="BG17" s="442"/>
      <c r="BH17" s="442"/>
      <c r="BI17" s="442"/>
      <c r="BJ17" s="442"/>
      <c r="BK17" s="442"/>
      <c r="BL17" s="442"/>
      <c r="BM17" s="443"/>
      <c r="BN17" s="407">
        <v>4329903</v>
      </c>
      <c r="BO17" s="408"/>
      <c r="BP17" s="408"/>
      <c r="BQ17" s="408"/>
      <c r="BR17" s="408"/>
      <c r="BS17" s="408"/>
      <c r="BT17" s="408"/>
      <c r="BU17" s="409"/>
      <c r="BV17" s="407">
        <v>3985381</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5">
      <c r="A18" s="181"/>
      <c r="B18" s="529" t="s">
        <v>158</v>
      </c>
      <c r="C18" s="450"/>
      <c r="D18" s="450"/>
      <c r="E18" s="530"/>
      <c r="F18" s="530"/>
      <c r="G18" s="530"/>
      <c r="H18" s="530"/>
      <c r="I18" s="530"/>
      <c r="J18" s="530"/>
      <c r="K18" s="530"/>
      <c r="L18" s="531">
        <v>174.35</v>
      </c>
      <c r="M18" s="531"/>
      <c r="N18" s="531"/>
      <c r="O18" s="531"/>
      <c r="P18" s="531"/>
      <c r="Q18" s="531"/>
      <c r="R18" s="532"/>
      <c r="S18" s="532"/>
      <c r="T18" s="532"/>
      <c r="U18" s="532"/>
      <c r="V18" s="533"/>
      <c r="W18" s="425"/>
      <c r="X18" s="426"/>
      <c r="Y18" s="426"/>
      <c r="Z18" s="426"/>
      <c r="AA18" s="426"/>
      <c r="AB18" s="417"/>
      <c r="AC18" s="534">
        <v>55.6</v>
      </c>
      <c r="AD18" s="535"/>
      <c r="AE18" s="535"/>
      <c r="AF18" s="535"/>
      <c r="AG18" s="536"/>
      <c r="AH18" s="534">
        <v>54.4</v>
      </c>
      <c r="AI18" s="535"/>
      <c r="AJ18" s="535"/>
      <c r="AK18" s="535"/>
      <c r="AL18" s="537"/>
      <c r="AM18" s="436"/>
      <c r="AN18" s="437"/>
      <c r="AO18" s="437"/>
      <c r="AP18" s="437"/>
      <c r="AQ18" s="437"/>
      <c r="AR18" s="437"/>
      <c r="AS18" s="437"/>
      <c r="AT18" s="438"/>
      <c r="AU18" s="439"/>
      <c r="AV18" s="440"/>
      <c r="AW18" s="440"/>
      <c r="AX18" s="440"/>
      <c r="AY18" s="441" t="s">
        <v>159</v>
      </c>
      <c r="AZ18" s="442"/>
      <c r="BA18" s="442"/>
      <c r="BB18" s="442"/>
      <c r="BC18" s="442"/>
      <c r="BD18" s="442"/>
      <c r="BE18" s="442"/>
      <c r="BF18" s="442"/>
      <c r="BG18" s="442"/>
      <c r="BH18" s="442"/>
      <c r="BI18" s="442"/>
      <c r="BJ18" s="442"/>
      <c r="BK18" s="442"/>
      <c r="BL18" s="442"/>
      <c r="BM18" s="443"/>
      <c r="BN18" s="407">
        <v>7480181</v>
      </c>
      <c r="BO18" s="408"/>
      <c r="BP18" s="408"/>
      <c r="BQ18" s="408"/>
      <c r="BR18" s="408"/>
      <c r="BS18" s="408"/>
      <c r="BT18" s="408"/>
      <c r="BU18" s="409"/>
      <c r="BV18" s="407">
        <v>7372538</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5">
      <c r="A19" s="181"/>
      <c r="B19" s="529" t="s">
        <v>160</v>
      </c>
      <c r="C19" s="450"/>
      <c r="D19" s="450"/>
      <c r="E19" s="530"/>
      <c r="F19" s="530"/>
      <c r="G19" s="530"/>
      <c r="H19" s="530"/>
      <c r="I19" s="530"/>
      <c r="J19" s="530"/>
      <c r="K19" s="530"/>
      <c r="L19" s="538">
        <v>143</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161</v>
      </c>
      <c r="AZ19" s="442"/>
      <c r="BA19" s="442"/>
      <c r="BB19" s="442"/>
      <c r="BC19" s="442"/>
      <c r="BD19" s="442"/>
      <c r="BE19" s="442"/>
      <c r="BF19" s="442"/>
      <c r="BG19" s="442"/>
      <c r="BH19" s="442"/>
      <c r="BI19" s="442"/>
      <c r="BJ19" s="442"/>
      <c r="BK19" s="442"/>
      <c r="BL19" s="442"/>
      <c r="BM19" s="443"/>
      <c r="BN19" s="407">
        <v>9983407</v>
      </c>
      <c r="BO19" s="408"/>
      <c r="BP19" s="408"/>
      <c r="BQ19" s="408"/>
      <c r="BR19" s="408"/>
      <c r="BS19" s="408"/>
      <c r="BT19" s="408"/>
      <c r="BU19" s="409"/>
      <c r="BV19" s="407">
        <v>10084909</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5">
      <c r="A20" s="181"/>
      <c r="B20" s="529" t="s">
        <v>162</v>
      </c>
      <c r="C20" s="450"/>
      <c r="D20" s="450"/>
      <c r="E20" s="530"/>
      <c r="F20" s="530"/>
      <c r="G20" s="530"/>
      <c r="H20" s="530"/>
      <c r="I20" s="530"/>
      <c r="J20" s="530"/>
      <c r="K20" s="530"/>
      <c r="L20" s="538">
        <v>9186</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5">
      <c r="A21" s="181"/>
      <c r="B21" s="547" t="s">
        <v>163</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2">
      <c r="A22" s="181"/>
      <c r="B22" s="577" t="s">
        <v>164</v>
      </c>
      <c r="C22" s="551"/>
      <c r="D22" s="552"/>
      <c r="E22" s="419" t="s">
        <v>1</v>
      </c>
      <c r="F22" s="424"/>
      <c r="G22" s="424"/>
      <c r="H22" s="424"/>
      <c r="I22" s="424"/>
      <c r="J22" s="424"/>
      <c r="K22" s="414"/>
      <c r="L22" s="419" t="s">
        <v>165</v>
      </c>
      <c r="M22" s="424"/>
      <c r="N22" s="424"/>
      <c r="O22" s="424"/>
      <c r="P22" s="414"/>
      <c r="Q22" s="582" t="s">
        <v>166</v>
      </c>
      <c r="R22" s="583"/>
      <c r="S22" s="583"/>
      <c r="T22" s="583"/>
      <c r="U22" s="583"/>
      <c r="V22" s="584"/>
      <c r="W22" s="550" t="s">
        <v>167</v>
      </c>
      <c r="X22" s="551"/>
      <c r="Y22" s="552"/>
      <c r="Z22" s="419" t="s">
        <v>1</v>
      </c>
      <c r="AA22" s="424"/>
      <c r="AB22" s="424"/>
      <c r="AC22" s="424"/>
      <c r="AD22" s="424"/>
      <c r="AE22" s="424"/>
      <c r="AF22" s="424"/>
      <c r="AG22" s="414"/>
      <c r="AH22" s="588" t="s">
        <v>168</v>
      </c>
      <c r="AI22" s="424"/>
      <c r="AJ22" s="424"/>
      <c r="AK22" s="424"/>
      <c r="AL22" s="414"/>
      <c r="AM22" s="588" t="s">
        <v>169</v>
      </c>
      <c r="AN22" s="589"/>
      <c r="AO22" s="589"/>
      <c r="AP22" s="589"/>
      <c r="AQ22" s="589"/>
      <c r="AR22" s="590"/>
      <c r="AS22" s="582" t="s">
        <v>166</v>
      </c>
      <c r="AT22" s="583"/>
      <c r="AU22" s="583"/>
      <c r="AV22" s="583"/>
      <c r="AW22" s="583"/>
      <c r="AX22" s="594"/>
      <c r="AY22" s="367" t="s">
        <v>170</v>
      </c>
      <c r="AZ22" s="368"/>
      <c r="BA22" s="368"/>
      <c r="BB22" s="368"/>
      <c r="BC22" s="368"/>
      <c r="BD22" s="368"/>
      <c r="BE22" s="368"/>
      <c r="BF22" s="368"/>
      <c r="BG22" s="368"/>
      <c r="BH22" s="368"/>
      <c r="BI22" s="368"/>
      <c r="BJ22" s="368"/>
      <c r="BK22" s="368"/>
      <c r="BL22" s="368"/>
      <c r="BM22" s="369"/>
      <c r="BN22" s="370">
        <v>8977713</v>
      </c>
      <c r="BO22" s="371"/>
      <c r="BP22" s="371"/>
      <c r="BQ22" s="371"/>
      <c r="BR22" s="371"/>
      <c r="BS22" s="371"/>
      <c r="BT22" s="371"/>
      <c r="BU22" s="372"/>
      <c r="BV22" s="370">
        <v>9813714</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2">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171</v>
      </c>
      <c r="AZ23" s="442"/>
      <c r="BA23" s="442"/>
      <c r="BB23" s="442"/>
      <c r="BC23" s="442"/>
      <c r="BD23" s="442"/>
      <c r="BE23" s="442"/>
      <c r="BF23" s="442"/>
      <c r="BG23" s="442"/>
      <c r="BH23" s="442"/>
      <c r="BI23" s="442"/>
      <c r="BJ23" s="442"/>
      <c r="BK23" s="442"/>
      <c r="BL23" s="442"/>
      <c r="BM23" s="443"/>
      <c r="BN23" s="407">
        <v>4664451</v>
      </c>
      <c r="BO23" s="408"/>
      <c r="BP23" s="408"/>
      <c r="BQ23" s="408"/>
      <c r="BR23" s="408"/>
      <c r="BS23" s="408"/>
      <c r="BT23" s="408"/>
      <c r="BU23" s="409"/>
      <c r="BV23" s="407">
        <v>4664791</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5">
      <c r="A24" s="181"/>
      <c r="B24" s="578"/>
      <c r="C24" s="554"/>
      <c r="D24" s="555"/>
      <c r="E24" s="457" t="s">
        <v>172</v>
      </c>
      <c r="F24" s="437"/>
      <c r="G24" s="437"/>
      <c r="H24" s="437"/>
      <c r="I24" s="437"/>
      <c r="J24" s="437"/>
      <c r="K24" s="438"/>
      <c r="L24" s="458">
        <v>1</v>
      </c>
      <c r="M24" s="459"/>
      <c r="N24" s="459"/>
      <c r="O24" s="459"/>
      <c r="P24" s="501"/>
      <c r="Q24" s="458">
        <v>7500</v>
      </c>
      <c r="R24" s="459"/>
      <c r="S24" s="459"/>
      <c r="T24" s="459"/>
      <c r="U24" s="459"/>
      <c r="V24" s="501"/>
      <c r="W24" s="553"/>
      <c r="X24" s="554"/>
      <c r="Y24" s="555"/>
      <c r="Z24" s="457" t="s">
        <v>173</v>
      </c>
      <c r="AA24" s="437"/>
      <c r="AB24" s="437"/>
      <c r="AC24" s="437"/>
      <c r="AD24" s="437"/>
      <c r="AE24" s="437"/>
      <c r="AF24" s="437"/>
      <c r="AG24" s="438"/>
      <c r="AH24" s="458">
        <v>211</v>
      </c>
      <c r="AI24" s="459"/>
      <c r="AJ24" s="459"/>
      <c r="AK24" s="459"/>
      <c r="AL24" s="501"/>
      <c r="AM24" s="458">
        <v>647770</v>
      </c>
      <c r="AN24" s="459"/>
      <c r="AO24" s="459"/>
      <c r="AP24" s="459"/>
      <c r="AQ24" s="459"/>
      <c r="AR24" s="501"/>
      <c r="AS24" s="458">
        <v>3070</v>
      </c>
      <c r="AT24" s="459"/>
      <c r="AU24" s="459"/>
      <c r="AV24" s="459"/>
      <c r="AW24" s="459"/>
      <c r="AX24" s="460"/>
      <c r="AY24" s="523" t="s">
        <v>174</v>
      </c>
      <c r="AZ24" s="524"/>
      <c r="BA24" s="524"/>
      <c r="BB24" s="524"/>
      <c r="BC24" s="524"/>
      <c r="BD24" s="524"/>
      <c r="BE24" s="524"/>
      <c r="BF24" s="524"/>
      <c r="BG24" s="524"/>
      <c r="BH24" s="524"/>
      <c r="BI24" s="524"/>
      <c r="BJ24" s="524"/>
      <c r="BK24" s="524"/>
      <c r="BL24" s="524"/>
      <c r="BM24" s="525"/>
      <c r="BN24" s="407">
        <v>4387029</v>
      </c>
      <c r="BO24" s="408"/>
      <c r="BP24" s="408"/>
      <c r="BQ24" s="408"/>
      <c r="BR24" s="408"/>
      <c r="BS24" s="408"/>
      <c r="BT24" s="408"/>
      <c r="BU24" s="409"/>
      <c r="BV24" s="407">
        <v>4850746</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2">
      <c r="A25" s="181"/>
      <c r="B25" s="578"/>
      <c r="C25" s="554"/>
      <c r="D25" s="555"/>
      <c r="E25" s="457" t="s">
        <v>175</v>
      </c>
      <c r="F25" s="437"/>
      <c r="G25" s="437"/>
      <c r="H25" s="437"/>
      <c r="I25" s="437"/>
      <c r="J25" s="437"/>
      <c r="K25" s="438"/>
      <c r="L25" s="458">
        <v>1</v>
      </c>
      <c r="M25" s="459"/>
      <c r="N25" s="459"/>
      <c r="O25" s="459"/>
      <c r="P25" s="501"/>
      <c r="Q25" s="458">
        <v>6100</v>
      </c>
      <c r="R25" s="459"/>
      <c r="S25" s="459"/>
      <c r="T25" s="459"/>
      <c r="U25" s="459"/>
      <c r="V25" s="501"/>
      <c r="W25" s="553"/>
      <c r="X25" s="554"/>
      <c r="Y25" s="555"/>
      <c r="Z25" s="457" t="s">
        <v>176</v>
      </c>
      <c r="AA25" s="437"/>
      <c r="AB25" s="437"/>
      <c r="AC25" s="437"/>
      <c r="AD25" s="437"/>
      <c r="AE25" s="437"/>
      <c r="AF25" s="437"/>
      <c r="AG25" s="438"/>
      <c r="AH25" s="458" t="s">
        <v>138</v>
      </c>
      <c r="AI25" s="459"/>
      <c r="AJ25" s="459"/>
      <c r="AK25" s="459"/>
      <c r="AL25" s="501"/>
      <c r="AM25" s="458" t="s">
        <v>138</v>
      </c>
      <c r="AN25" s="459"/>
      <c r="AO25" s="459"/>
      <c r="AP25" s="459"/>
      <c r="AQ25" s="459"/>
      <c r="AR25" s="501"/>
      <c r="AS25" s="458" t="s">
        <v>138</v>
      </c>
      <c r="AT25" s="459"/>
      <c r="AU25" s="459"/>
      <c r="AV25" s="459"/>
      <c r="AW25" s="459"/>
      <c r="AX25" s="460"/>
      <c r="AY25" s="367" t="s">
        <v>177</v>
      </c>
      <c r="AZ25" s="368"/>
      <c r="BA25" s="368"/>
      <c r="BB25" s="368"/>
      <c r="BC25" s="368"/>
      <c r="BD25" s="368"/>
      <c r="BE25" s="368"/>
      <c r="BF25" s="368"/>
      <c r="BG25" s="368"/>
      <c r="BH25" s="368"/>
      <c r="BI25" s="368"/>
      <c r="BJ25" s="368"/>
      <c r="BK25" s="368"/>
      <c r="BL25" s="368"/>
      <c r="BM25" s="369"/>
      <c r="BN25" s="370">
        <v>1488544</v>
      </c>
      <c r="BO25" s="371"/>
      <c r="BP25" s="371"/>
      <c r="BQ25" s="371"/>
      <c r="BR25" s="371"/>
      <c r="BS25" s="371"/>
      <c r="BT25" s="371"/>
      <c r="BU25" s="372"/>
      <c r="BV25" s="370">
        <v>1309050</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2">
      <c r="A26" s="181"/>
      <c r="B26" s="578"/>
      <c r="C26" s="554"/>
      <c r="D26" s="555"/>
      <c r="E26" s="457" t="s">
        <v>178</v>
      </c>
      <c r="F26" s="437"/>
      <c r="G26" s="437"/>
      <c r="H26" s="437"/>
      <c r="I26" s="437"/>
      <c r="J26" s="437"/>
      <c r="K26" s="438"/>
      <c r="L26" s="458">
        <v>1</v>
      </c>
      <c r="M26" s="459"/>
      <c r="N26" s="459"/>
      <c r="O26" s="459"/>
      <c r="P26" s="501"/>
      <c r="Q26" s="458">
        <v>5600</v>
      </c>
      <c r="R26" s="459"/>
      <c r="S26" s="459"/>
      <c r="T26" s="459"/>
      <c r="U26" s="459"/>
      <c r="V26" s="501"/>
      <c r="W26" s="553"/>
      <c r="X26" s="554"/>
      <c r="Y26" s="555"/>
      <c r="Z26" s="457" t="s">
        <v>179</v>
      </c>
      <c r="AA26" s="559"/>
      <c r="AB26" s="559"/>
      <c r="AC26" s="559"/>
      <c r="AD26" s="559"/>
      <c r="AE26" s="559"/>
      <c r="AF26" s="559"/>
      <c r="AG26" s="560"/>
      <c r="AH26" s="458">
        <v>5</v>
      </c>
      <c r="AI26" s="459"/>
      <c r="AJ26" s="459"/>
      <c r="AK26" s="459"/>
      <c r="AL26" s="501"/>
      <c r="AM26" s="458">
        <v>12425</v>
      </c>
      <c r="AN26" s="459"/>
      <c r="AO26" s="459"/>
      <c r="AP26" s="459"/>
      <c r="AQ26" s="459"/>
      <c r="AR26" s="501"/>
      <c r="AS26" s="458">
        <v>2485</v>
      </c>
      <c r="AT26" s="459"/>
      <c r="AU26" s="459"/>
      <c r="AV26" s="459"/>
      <c r="AW26" s="459"/>
      <c r="AX26" s="460"/>
      <c r="AY26" s="410" t="s">
        <v>180</v>
      </c>
      <c r="AZ26" s="411"/>
      <c r="BA26" s="411"/>
      <c r="BB26" s="411"/>
      <c r="BC26" s="411"/>
      <c r="BD26" s="411"/>
      <c r="BE26" s="411"/>
      <c r="BF26" s="411"/>
      <c r="BG26" s="411"/>
      <c r="BH26" s="411"/>
      <c r="BI26" s="411"/>
      <c r="BJ26" s="411"/>
      <c r="BK26" s="411"/>
      <c r="BL26" s="411"/>
      <c r="BM26" s="412"/>
      <c r="BN26" s="407" t="s">
        <v>138</v>
      </c>
      <c r="BO26" s="408"/>
      <c r="BP26" s="408"/>
      <c r="BQ26" s="408"/>
      <c r="BR26" s="408"/>
      <c r="BS26" s="408"/>
      <c r="BT26" s="408"/>
      <c r="BU26" s="409"/>
      <c r="BV26" s="407" t="s">
        <v>138</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5">
      <c r="A27" s="181"/>
      <c r="B27" s="578"/>
      <c r="C27" s="554"/>
      <c r="D27" s="555"/>
      <c r="E27" s="457" t="s">
        <v>181</v>
      </c>
      <c r="F27" s="437"/>
      <c r="G27" s="437"/>
      <c r="H27" s="437"/>
      <c r="I27" s="437"/>
      <c r="J27" s="437"/>
      <c r="K27" s="438"/>
      <c r="L27" s="458">
        <v>1</v>
      </c>
      <c r="M27" s="459"/>
      <c r="N27" s="459"/>
      <c r="O27" s="459"/>
      <c r="P27" s="501"/>
      <c r="Q27" s="458">
        <v>3700</v>
      </c>
      <c r="R27" s="459"/>
      <c r="S27" s="459"/>
      <c r="T27" s="459"/>
      <c r="U27" s="459"/>
      <c r="V27" s="501"/>
      <c r="W27" s="553"/>
      <c r="X27" s="554"/>
      <c r="Y27" s="555"/>
      <c r="Z27" s="457" t="s">
        <v>182</v>
      </c>
      <c r="AA27" s="437"/>
      <c r="AB27" s="437"/>
      <c r="AC27" s="437"/>
      <c r="AD27" s="437"/>
      <c r="AE27" s="437"/>
      <c r="AF27" s="437"/>
      <c r="AG27" s="438"/>
      <c r="AH27" s="458">
        <v>9</v>
      </c>
      <c r="AI27" s="459"/>
      <c r="AJ27" s="459"/>
      <c r="AK27" s="459"/>
      <c r="AL27" s="501"/>
      <c r="AM27" s="458">
        <v>32808</v>
      </c>
      <c r="AN27" s="459"/>
      <c r="AO27" s="459"/>
      <c r="AP27" s="459"/>
      <c r="AQ27" s="459"/>
      <c r="AR27" s="501"/>
      <c r="AS27" s="458">
        <v>3645</v>
      </c>
      <c r="AT27" s="459"/>
      <c r="AU27" s="459"/>
      <c r="AV27" s="459"/>
      <c r="AW27" s="459"/>
      <c r="AX27" s="460"/>
      <c r="AY27" s="502" t="s">
        <v>183</v>
      </c>
      <c r="AZ27" s="503"/>
      <c r="BA27" s="503"/>
      <c r="BB27" s="503"/>
      <c r="BC27" s="503"/>
      <c r="BD27" s="503"/>
      <c r="BE27" s="503"/>
      <c r="BF27" s="503"/>
      <c r="BG27" s="503"/>
      <c r="BH27" s="503"/>
      <c r="BI27" s="503"/>
      <c r="BJ27" s="503"/>
      <c r="BK27" s="503"/>
      <c r="BL27" s="503"/>
      <c r="BM27" s="504"/>
      <c r="BN27" s="526">
        <v>200217</v>
      </c>
      <c r="BO27" s="527"/>
      <c r="BP27" s="527"/>
      <c r="BQ27" s="527"/>
      <c r="BR27" s="527"/>
      <c r="BS27" s="527"/>
      <c r="BT27" s="527"/>
      <c r="BU27" s="528"/>
      <c r="BV27" s="526">
        <v>200210</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2">
      <c r="A28" s="181"/>
      <c r="B28" s="578"/>
      <c r="C28" s="554"/>
      <c r="D28" s="555"/>
      <c r="E28" s="457" t="s">
        <v>184</v>
      </c>
      <c r="F28" s="437"/>
      <c r="G28" s="437"/>
      <c r="H28" s="437"/>
      <c r="I28" s="437"/>
      <c r="J28" s="437"/>
      <c r="K28" s="438"/>
      <c r="L28" s="458">
        <v>1</v>
      </c>
      <c r="M28" s="459"/>
      <c r="N28" s="459"/>
      <c r="O28" s="459"/>
      <c r="P28" s="501"/>
      <c r="Q28" s="458">
        <v>3000</v>
      </c>
      <c r="R28" s="459"/>
      <c r="S28" s="459"/>
      <c r="T28" s="459"/>
      <c r="U28" s="459"/>
      <c r="V28" s="501"/>
      <c r="W28" s="553"/>
      <c r="X28" s="554"/>
      <c r="Y28" s="555"/>
      <c r="Z28" s="457" t="s">
        <v>185</v>
      </c>
      <c r="AA28" s="437"/>
      <c r="AB28" s="437"/>
      <c r="AC28" s="437"/>
      <c r="AD28" s="437"/>
      <c r="AE28" s="437"/>
      <c r="AF28" s="437"/>
      <c r="AG28" s="438"/>
      <c r="AH28" s="458" t="s">
        <v>138</v>
      </c>
      <c r="AI28" s="459"/>
      <c r="AJ28" s="459"/>
      <c r="AK28" s="459"/>
      <c r="AL28" s="501"/>
      <c r="AM28" s="458" t="s">
        <v>138</v>
      </c>
      <c r="AN28" s="459"/>
      <c r="AO28" s="459"/>
      <c r="AP28" s="459"/>
      <c r="AQ28" s="459"/>
      <c r="AR28" s="501"/>
      <c r="AS28" s="458" t="s">
        <v>138</v>
      </c>
      <c r="AT28" s="459"/>
      <c r="AU28" s="459"/>
      <c r="AV28" s="459"/>
      <c r="AW28" s="459"/>
      <c r="AX28" s="460"/>
      <c r="AY28" s="561" t="s">
        <v>186</v>
      </c>
      <c r="AZ28" s="562"/>
      <c r="BA28" s="562"/>
      <c r="BB28" s="563"/>
      <c r="BC28" s="367" t="s">
        <v>50</v>
      </c>
      <c r="BD28" s="368"/>
      <c r="BE28" s="368"/>
      <c r="BF28" s="368"/>
      <c r="BG28" s="368"/>
      <c r="BH28" s="368"/>
      <c r="BI28" s="368"/>
      <c r="BJ28" s="368"/>
      <c r="BK28" s="368"/>
      <c r="BL28" s="368"/>
      <c r="BM28" s="369"/>
      <c r="BN28" s="370">
        <v>2763348</v>
      </c>
      <c r="BO28" s="371"/>
      <c r="BP28" s="371"/>
      <c r="BQ28" s="371"/>
      <c r="BR28" s="371"/>
      <c r="BS28" s="371"/>
      <c r="BT28" s="371"/>
      <c r="BU28" s="372"/>
      <c r="BV28" s="370">
        <v>2611563</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2">
      <c r="A29" s="181"/>
      <c r="B29" s="578"/>
      <c r="C29" s="554"/>
      <c r="D29" s="555"/>
      <c r="E29" s="457" t="s">
        <v>187</v>
      </c>
      <c r="F29" s="437"/>
      <c r="G29" s="437"/>
      <c r="H29" s="437"/>
      <c r="I29" s="437"/>
      <c r="J29" s="437"/>
      <c r="K29" s="438"/>
      <c r="L29" s="458">
        <v>15</v>
      </c>
      <c r="M29" s="459"/>
      <c r="N29" s="459"/>
      <c r="O29" s="459"/>
      <c r="P29" s="501"/>
      <c r="Q29" s="458">
        <v>2700</v>
      </c>
      <c r="R29" s="459"/>
      <c r="S29" s="459"/>
      <c r="T29" s="459"/>
      <c r="U29" s="459"/>
      <c r="V29" s="501"/>
      <c r="W29" s="556"/>
      <c r="X29" s="557"/>
      <c r="Y29" s="558"/>
      <c r="Z29" s="457" t="s">
        <v>188</v>
      </c>
      <c r="AA29" s="437"/>
      <c r="AB29" s="437"/>
      <c r="AC29" s="437"/>
      <c r="AD29" s="437"/>
      <c r="AE29" s="437"/>
      <c r="AF29" s="437"/>
      <c r="AG29" s="438"/>
      <c r="AH29" s="458">
        <v>220</v>
      </c>
      <c r="AI29" s="459"/>
      <c r="AJ29" s="459"/>
      <c r="AK29" s="459"/>
      <c r="AL29" s="501"/>
      <c r="AM29" s="458">
        <v>680578</v>
      </c>
      <c r="AN29" s="459"/>
      <c r="AO29" s="459"/>
      <c r="AP29" s="459"/>
      <c r="AQ29" s="459"/>
      <c r="AR29" s="501"/>
      <c r="AS29" s="458">
        <v>3094</v>
      </c>
      <c r="AT29" s="459"/>
      <c r="AU29" s="459"/>
      <c r="AV29" s="459"/>
      <c r="AW29" s="459"/>
      <c r="AX29" s="460"/>
      <c r="AY29" s="564"/>
      <c r="AZ29" s="565"/>
      <c r="BA29" s="565"/>
      <c r="BB29" s="566"/>
      <c r="BC29" s="441" t="s">
        <v>189</v>
      </c>
      <c r="BD29" s="442"/>
      <c r="BE29" s="442"/>
      <c r="BF29" s="442"/>
      <c r="BG29" s="442"/>
      <c r="BH29" s="442"/>
      <c r="BI29" s="442"/>
      <c r="BJ29" s="442"/>
      <c r="BK29" s="442"/>
      <c r="BL29" s="442"/>
      <c r="BM29" s="443"/>
      <c r="BN29" s="407">
        <v>117560</v>
      </c>
      <c r="BO29" s="408"/>
      <c r="BP29" s="408"/>
      <c r="BQ29" s="408"/>
      <c r="BR29" s="408"/>
      <c r="BS29" s="408"/>
      <c r="BT29" s="408"/>
      <c r="BU29" s="409"/>
      <c r="BV29" s="407">
        <v>117557</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5">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190</v>
      </c>
      <c r="X30" s="575"/>
      <c r="Y30" s="575"/>
      <c r="Z30" s="575"/>
      <c r="AA30" s="575"/>
      <c r="AB30" s="575"/>
      <c r="AC30" s="575"/>
      <c r="AD30" s="575"/>
      <c r="AE30" s="575"/>
      <c r="AF30" s="575"/>
      <c r="AG30" s="576"/>
      <c r="AH30" s="534">
        <v>98.2</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6499900</v>
      </c>
      <c r="BO30" s="527"/>
      <c r="BP30" s="527"/>
      <c r="BQ30" s="527"/>
      <c r="BR30" s="527"/>
      <c r="BS30" s="527"/>
      <c r="BT30" s="527"/>
      <c r="BU30" s="528"/>
      <c r="BV30" s="526">
        <v>6194810</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570" t="s">
        <v>191</v>
      </c>
      <c r="D32" s="570"/>
      <c r="E32" s="570"/>
      <c r="F32" s="570"/>
      <c r="G32" s="570"/>
      <c r="H32" s="570"/>
      <c r="I32" s="570"/>
      <c r="J32" s="570"/>
      <c r="K32" s="570"/>
      <c r="L32" s="570"/>
      <c r="M32" s="570"/>
      <c r="N32" s="570"/>
      <c r="O32" s="570"/>
      <c r="P32" s="570"/>
      <c r="Q32" s="570"/>
      <c r="R32" s="570"/>
      <c r="S32" s="570"/>
      <c r="U32" s="411" t="s">
        <v>192</v>
      </c>
      <c r="V32" s="411"/>
      <c r="W32" s="411"/>
      <c r="X32" s="411"/>
      <c r="Y32" s="411"/>
      <c r="Z32" s="411"/>
      <c r="AA32" s="411"/>
      <c r="AB32" s="411"/>
      <c r="AC32" s="411"/>
      <c r="AD32" s="411"/>
      <c r="AE32" s="411"/>
      <c r="AF32" s="411"/>
      <c r="AG32" s="411"/>
      <c r="AH32" s="411"/>
      <c r="AI32" s="411"/>
      <c r="AJ32" s="411"/>
      <c r="AK32" s="411"/>
      <c r="AM32" s="411" t="s">
        <v>193</v>
      </c>
      <c r="AN32" s="411"/>
      <c r="AO32" s="411"/>
      <c r="AP32" s="411"/>
      <c r="AQ32" s="411"/>
      <c r="AR32" s="411"/>
      <c r="AS32" s="411"/>
      <c r="AT32" s="411"/>
      <c r="AU32" s="411"/>
      <c r="AV32" s="411"/>
      <c r="AW32" s="411"/>
      <c r="AX32" s="411"/>
      <c r="AY32" s="411"/>
      <c r="AZ32" s="411"/>
      <c r="BA32" s="411"/>
      <c r="BB32" s="411"/>
      <c r="BC32" s="411"/>
      <c r="BE32" s="411" t="s">
        <v>194</v>
      </c>
      <c r="BF32" s="411"/>
      <c r="BG32" s="411"/>
      <c r="BH32" s="411"/>
      <c r="BI32" s="411"/>
      <c r="BJ32" s="411"/>
      <c r="BK32" s="411"/>
      <c r="BL32" s="411"/>
      <c r="BM32" s="411"/>
      <c r="BN32" s="411"/>
      <c r="BO32" s="411"/>
      <c r="BP32" s="411"/>
      <c r="BQ32" s="411"/>
      <c r="BR32" s="411"/>
      <c r="BS32" s="411"/>
      <c r="BT32" s="411"/>
      <c r="BU32" s="411"/>
      <c r="BW32" s="411" t="s">
        <v>195</v>
      </c>
      <c r="BX32" s="411"/>
      <c r="BY32" s="411"/>
      <c r="BZ32" s="411"/>
      <c r="CA32" s="411"/>
      <c r="CB32" s="411"/>
      <c r="CC32" s="411"/>
      <c r="CD32" s="411"/>
      <c r="CE32" s="411"/>
      <c r="CF32" s="411"/>
      <c r="CG32" s="411"/>
      <c r="CH32" s="411"/>
      <c r="CI32" s="411"/>
      <c r="CJ32" s="411"/>
      <c r="CK32" s="411"/>
      <c r="CL32" s="411"/>
      <c r="CM32" s="411"/>
      <c r="CO32" s="411" t="s">
        <v>196</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2">
      <c r="A33" s="181"/>
      <c r="B33" s="205"/>
      <c r="C33" s="431" t="s">
        <v>197</v>
      </c>
      <c r="D33" s="431"/>
      <c r="E33" s="396" t="s">
        <v>198</v>
      </c>
      <c r="F33" s="396"/>
      <c r="G33" s="396"/>
      <c r="H33" s="396"/>
      <c r="I33" s="396"/>
      <c r="J33" s="396"/>
      <c r="K33" s="396"/>
      <c r="L33" s="396"/>
      <c r="M33" s="396"/>
      <c r="N33" s="396"/>
      <c r="O33" s="396"/>
      <c r="P33" s="396"/>
      <c r="Q33" s="396"/>
      <c r="R33" s="396"/>
      <c r="S33" s="396"/>
      <c r="T33" s="206"/>
      <c r="U33" s="431" t="s">
        <v>197</v>
      </c>
      <c r="V33" s="431"/>
      <c r="W33" s="396" t="s">
        <v>198</v>
      </c>
      <c r="X33" s="396"/>
      <c r="Y33" s="396"/>
      <c r="Z33" s="396"/>
      <c r="AA33" s="396"/>
      <c r="AB33" s="396"/>
      <c r="AC33" s="396"/>
      <c r="AD33" s="396"/>
      <c r="AE33" s="396"/>
      <c r="AF33" s="396"/>
      <c r="AG33" s="396"/>
      <c r="AH33" s="396"/>
      <c r="AI33" s="396"/>
      <c r="AJ33" s="396"/>
      <c r="AK33" s="396"/>
      <c r="AL33" s="206"/>
      <c r="AM33" s="431" t="s">
        <v>197</v>
      </c>
      <c r="AN33" s="431"/>
      <c r="AO33" s="396" t="s">
        <v>198</v>
      </c>
      <c r="AP33" s="396"/>
      <c r="AQ33" s="396"/>
      <c r="AR33" s="396"/>
      <c r="AS33" s="396"/>
      <c r="AT33" s="396"/>
      <c r="AU33" s="396"/>
      <c r="AV33" s="396"/>
      <c r="AW33" s="396"/>
      <c r="AX33" s="396"/>
      <c r="AY33" s="396"/>
      <c r="AZ33" s="396"/>
      <c r="BA33" s="396"/>
      <c r="BB33" s="396"/>
      <c r="BC33" s="396"/>
      <c r="BD33" s="207"/>
      <c r="BE33" s="396" t="s">
        <v>199</v>
      </c>
      <c r="BF33" s="396"/>
      <c r="BG33" s="396" t="s">
        <v>200</v>
      </c>
      <c r="BH33" s="396"/>
      <c r="BI33" s="396"/>
      <c r="BJ33" s="396"/>
      <c r="BK33" s="396"/>
      <c r="BL33" s="396"/>
      <c r="BM33" s="396"/>
      <c r="BN33" s="396"/>
      <c r="BO33" s="396"/>
      <c r="BP33" s="396"/>
      <c r="BQ33" s="396"/>
      <c r="BR33" s="396"/>
      <c r="BS33" s="396"/>
      <c r="BT33" s="396"/>
      <c r="BU33" s="396"/>
      <c r="BV33" s="207"/>
      <c r="BW33" s="431" t="s">
        <v>199</v>
      </c>
      <c r="BX33" s="431"/>
      <c r="BY33" s="396" t="s">
        <v>201</v>
      </c>
      <c r="BZ33" s="396"/>
      <c r="CA33" s="396"/>
      <c r="CB33" s="396"/>
      <c r="CC33" s="396"/>
      <c r="CD33" s="396"/>
      <c r="CE33" s="396"/>
      <c r="CF33" s="396"/>
      <c r="CG33" s="396"/>
      <c r="CH33" s="396"/>
      <c r="CI33" s="396"/>
      <c r="CJ33" s="396"/>
      <c r="CK33" s="396"/>
      <c r="CL33" s="396"/>
      <c r="CM33" s="396"/>
      <c r="CN33" s="206"/>
      <c r="CO33" s="431" t="s">
        <v>197</v>
      </c>
      <c r="CP33" s="431"/>
      <c r="CQ33" s="396" t="s">
        <v>202</v>
      </c>
      <c r="CR33" s="396"/>
      <c r="CS33" s="396"/>
      <c r="CT33" s="396"/>
      <c r="CU33" s="396"/>
      <c r="CV33" s="396"/>
      <c r="CW33" s="396"/>
      <c r="CX33" s="396"/>
      <c r="CY33" s="396"/>
      <c r="CZ33" s="396"/>
      <c r="DA33" s="396"/>
      <c r="DB33" s="396"/>
      <c r="DC33" s="396"/>
      <c r="DD33" s="396"/>
      <c r="DE33" s="396"/>
      <c r="DF33" s="206"/>
      <c r="DG33" s="596" t="s">
        <v>203</v>
      </c>
      <c r="DH33" s="596"/>
      <c r="DI33" s="208"/>
    </row>
    <row r="34" spans="1:113" ht="32.25" customHeight="1" x14ac:dyDescent="0.2">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3</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6</v>
      </c>
      <c r="AN34" s="597"/>
      <c r="AO34" s="598" t="str">
        <f>IF('各会計、関係団体の財政状況及び健全化判断比率'!B31="","",'各会計、関係団体の財政状況及び健全化判断比率'!B31)</f>
        <v>水道事業会計</v>
      </c>
      <c r="AP34" s="598"/>
      <c r="AQ34" s="598"/>
      <c r="AR34" s="598"/>
      <c r="AS34" s="598"/>
      <c r="AT34" s="598"/>
      <c r="AU34" s="598"/>
      <c r="AV34" s="598"/>
      <c r="AW34" s="598"/>
      <c r="AX34" s="598"/>
      <c r="AY34" s="598"/>
      <c r="AZ34" s="598"/>
      <c r="BA34" s="598"/>
      <c r="BB34" s="598"/>
      <c r="BC34" s="598"/>
      <c r="BD34" s="181"/>
      <c r="BE34" s="597">
        <f>IF(BG34="","",MAX(C34:D43,U34:V43,AM34:AN43)+1)</f>
        <v>7</v>
      </c>
      <c r="BF34" s="597"/>
      <c r="BG34" s="598" t="str">
        <f>IF('各会計、関係団体の財政状況及び健全化判断比率'!B32="","",'各会計、関係団体の財政状況及び健全化判断比率'!B32)</f>
        <v>下水道事業特別会計</v>
      </c>
      <c r="BH34" s="598"/>
      <c r="BI34" s="598"/>
      <c r="BJ34" s="598"/>
      <c r="BK34" s="598"/>
      <c r="BL34" s="598"/>
      <c r="BM34" s="598"/>
      <c r="BN34" s="598"/>
      <c r="BO34" s="598"/>
      <c r="BP34" s="598"/>
      <c r="BQ34" s="598"/>
      <c r="BR34" s="598"/>
      <c r="BS34" s="598"/>
      <c r="BT34" s="598"/>
      <c r="BU34" s="598"/>
      <c r="BV34" s="181"/>
      <c r="BW34" s="597">
        <f>IF(BY34="","",MAX(C34:D43,U34:V43,AM34:AN43,BE34:BF43)+1)</f>
        <v>9</v>
      </c>
      <c r="BX34" s="597"/>
      <c r="BY34" s="598" t="str">
        <f>IF('各会計、関係団体の財政状況及び健全化判断比率'!B68="","",'各会計、関係団体の財政状況及び健全化判断比率'!B68)</f>
        <v>南那須広域行政事務組合（普通会計）</v>
      </c>
      <c r="BZ34" s="598"/>
      <c r="CA34" s="598"/>
      <c r="CB34" s="598"/>
      <c r="CC34" s="598"/>
      <c r="CD34" s="598"/>
      <c r="CE34" s="598"/>
      <c r="CF34" s="598"/>
      <c r="CG34" s="598"/>
      <c r="CH34" s="598"/>
      <c r="CI34" s="598"/>
      <c r="CJ34" s="598"/>
      <c r="CK34" s="598"/>
      <c r="CL34" s="598"/>
      <c r="CM34" s="598"/>
      <c r="CN34" s="181"/>
      <c r="CO34" s="597">
        <f>IF(CQ34="","",MAX(C34:D43,U34:V43,AM34:AN43,BE34:BF43,BW34:BX43)+1)</f>
        <v>15</v>
      </c>
      <c r="CP34" s="597"/>
      <c r="CQ34" s="598" t="str">
        <f>IF('各会計、関係団体の財政状況及び健全化判断比率'!BS7="","",'各会計、関係団体の財政状況及び健全化判断比率'!BS7)</f>
        <v>那須烏山市農業公社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2">
      <c r="A35" s="181"/>
      <c r="B35" s="205"/>
      <c r="C35" s="597">
        <f>IF(E35="","",C34+1)</f>
        <v>2</v>
      </c>
      <c r="D35" s="597"/>
      <c r="E35" s="598" t="str">
        <f>IF('各会計、関係団体の財政状況及び健全化判断比率'!B8="","",'各会計、関係団体の財政状況及び健全化判断比率'!B8)</f>
        <v>熊田診療所特別会計</v>
      </c>
      <c r="F35" s="598"/>
      <c r="G35" s="598"/>
      <c r="H35" s="598"/>
      <c r="I35" s="598"/>
      <c r="J35" s="598"/>
      <c r="K35" s="598"/>
      <c r="L35" s="598"/>
      <c r="M35" s="598"/>
      <c r="N35" s="598"/>
      <c r="O35" s="598"/>
      <c r="P35" s="598"/>
      <c r="Q35" s="598"/>
      <c r="R35" s="598"/>
      <c r="S35" s="598"/>
      <c r="T35" s="181"/>
      <c r="U35" s="597">
        <f>IF(W35="","",U34+1)</f>
        <v>4</v>
      </c>
      <c r="V35" s="597"/>
      <c r="W35" s="598" t="str">
        <f>IF('各会計、関係団体の財政状況及び健全化判断比率'!B29="","",'各会計、関係団体の財政状況及び健全化判断比率'!B29)</f>
        <v>介護保険特別会計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f t="shared" ref="BE35:BE43" si="1">IF(BG35="","",BE34+1)</f>
        <v>8</v>
      </c>
      <c r="BF35" s="597"/>
      <c r="BG35" s="598" t="str">
        <f>IF('各会計、関係団体の財政状況及び健全化判断比率'!B33="","",'各会計、関係団体の財政状況及び健全化判断比率'!B33)</f>
        <v>農業集落排水事業特別会計</v>
      </c>
      <c r="BH35" s="598"/>
      <c r="BI35" s="598"/>
      <c r="BJ35" s="598"/>
      <c r="BK35" s="598"/>
      <c r="BL35" s="598"/>
      <c r="BM35" s="598"/>
      <c r="BN35" s="598"/>
      <c r="BO35" s="598"/>
      <c r="BP35" s="598"/>
      <c r="BQ35" s="598"/>
      <c r="BR35" s="598"/>
      <c r="BS35" s="598"/>
      <c r="BT35" s="598"/>
      <c r="BU35" s="598"/>
      <c r="BV35" s="181"/>
      <c r="BW35" s="597">
        <f t="shared" ref="BW35:BW43" si="2">IF(BY35="","",BW34+1)</f>
        <v>10</v>
      </c>
      <c r="BX35" s="597"/>
      <c r="BY35" s="598" t="str">
        <f>IF('各会計、関係団体の財政状況及び健全化判断比率'!B69="","",'各会計、関係団体の財政状況及び健全化判断比率'!B69)</f>
        <v>南那須広域行政事務組合（病院会計）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2">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5</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11</v>
      </c>
      <c r="BX36" s="597"/>
      <c r="BY36" s="598" t="str">
        <f>IF('各会計、関係団体の財政状況及び健全化判断比率'!B70="","",'各会計、関係団体の財政状況及び健全化判断比率'!B70)</f>
        <v>栃木県市町村総合事務組合（一般会計）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2">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12</v>
      </c>
      <c r="BX37" s="597"/>
      <c r="BY37" s="598" t="str">
        <f>IF('各会計、関係団体の財政状況及び健全化判断比率'!B71="","",'各会計、関係団体の財政状況及び健全化判断比率'!B71)</f>
        <v>栃木県市町村総合事務組合（特別会計）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2">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13</v>
      </c>
      <c r="BX38" s="597"/>
      <c r="BY38" s="598" t="str">
        <f>IF('各会計、関係団体の財政状況及び健全化判断比率'!B72="","",'各会計、関係団体の財政状況及び健全化判断比率'!B72)</f>
        <v>栃木県後期高齢者医療広域連合（一般会計）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2">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14</v>
      </c>
      <c r="BX39" s="597"/>
      <c r="BY39" s="598" t="str">
        <f>IF('各会計、関係団体の財政状況及び健全化判断比率'!B73="","",'各会計、関係団体の財政状況及び健全化判断比率'!B73)</f>
        <v>栃木県後期高齢者医療広域連合（特別会計）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2">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2">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2">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2">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204</v>
      </c>
      <c r="E46" s="600" t="s">
        <v>205</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206</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207</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208</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209</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210</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211</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212</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GKjdD3oewWxlM20ea858IdKhK4Q+//GjbfQ8Jd5a1eiGdLWwFMpqnUVSc4SkL0LuxzdFR6WqpKPbPgRX/TVUQ==" saltValue="S7H2IY6hwP86G+GrjP5CsQ=="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9"/>
  <sheetViews>
    <sheetView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2">
      <c r="A34" s="22"/>
      <c r="B34" s="31"/>
      <c r="C34" s="1151" t="s">
        <v>565</v>
      </c>
      <c r="D34" s="1151"/>
      <c r="E34" s="1152"/>
      <c r="F34" s="32">
        <v>12.11</v>
      </c>
      <c r="G34" s="33">
        <v>12.71</v>
      </c>
      <c r="H34" s="33">
        <v>11.76</v>
      </c>
      <c r="I34" s="33">
        <v>11.22</v>
      </c>
      <c r="J34" s="34">
        <v>11.87</v>
      </c>
      <c r="K34" s="22"/>
      <c r="L34" s="22"/>
      <c r="M34" s="22"/>
      <c r="N34" s="22"/>
      <c r="O34" s="22"/>
      <c r="P34" s="22"/>
    </row>
    <row r="35" spans="1:16" ht="39" customHeight="1" x14ac:dyDescent="0.2">
      <c r="A35" s="22"/>
      <c r="B35" s="35"/>
      <c r="C35" s="1145" t="s">
        <v>566</v>
      </c>
      <c r="D35" s="1146"/>
      <c r="E35" s="1147"/>
      <c r="F35" s="36">
        <v>6.34</v>
      </c>
      <c r="G35" s="37">
        <v>6.38</v>
      </c>
      <c r="H35" s="37">
        <v>6.48</v>
      </c>
      <c r="I35" s="37">
        <v>5.84</v>
      </c>
      <c r="J35" s="38">
        <v>9.98</v>
      </c>
      <c r="K35" s="22"/>
      <c r="L35" s="22"/>
      <c r="M35" s="22"/>
      <c r="N35" s="22"/>
      <c r="O35" s="22"/>
      <c r="P35" s="22"/>
    </row>
    <row r="36" spans="1:16" ht="39" customHeight="1" x14ac:dyDescent="0.2">
      <c r="A36" s="22"/>
      <c r="B36" s="35"/>
      <c r="C36" s="1145" t="s">
        <v>567</v>
      </c>
      <c r="D36" s="1146"/>
      <c r="E36" s="1147"/>
      <c r="F36" s="36">
        <v>0.98</v>
      </c>
      <c r="G36" s="37">
        <v>0.74</v>
      </c>
      <c r="H36" s="37">
        <v>0.97</v>
      </c>
      <c r="I36" s="37">
        <v>1.5</v>
      </c>
      <c r="J36" s="38">
        <v>2.23</v>
      </c>
      <c r="K36" s="22"/>
      <c r="L36" s="22"/>
      <c r="M36" s="22"/>
      <c r="N36" s="22"/>
      <c r="O36" s="22"/>
      <c r="P36" s="22"/>
    </row>
    <row r="37" spans="1:16" ht="39" customHeight="1" x14ac:dyDescent="0.2">
      <c r="A37" s="22"/>
      <c r="B37" s="35"/>
      <c r="C37" s="1145" t="s">
        <v>568</v>
      </c>
      <c r="D37" s="1146"/>
      <c r="E37" s="1147"/>
      <c r="F37" s="36">
        <v>2.84</v>
      </c>
      <c r="G37" s="37">
        <v>1.82</v>
      </c>
      <c r="H37" s="37">
        <v>1.36</v>
      </c>
      <c r="I37" s="37">
        <v>1.21</v>
      </c>
      <c r="J37" s="38">
        <v>1.18</v>
      </c>
      <c r="K37" s="22"/>
      <c r="L37" s="22"/>
      <c r="M37" s="22"/>
      <c r="N37" s="22"/>
      <c r="O37" s="22"/>
      <c r="P37" s="22"/>
    </row>
    <row r="38" spans="1:16" ht="39" customHeight="1" x14ac:dyDescent="0.2">
      <c r="A38" s="22"/>
      <c r="B38" s="35"/>
      <c r="C38" s="1145" t="s">
        <v>569</v>
      </c>
      <c r="D38" s="1146"/>
      <c r="E38" s="1147"/>
      <c r="F38" s="36">
        <v>0.17</v>
      </c>
      <c r="G38" s="37">
        <v>7.0000000000000007E-2</v>
      </c>
      <c r="H38" s="37">
        <v>0.31</v>
      </c>
      <c r="I38" s="37">
        <v>0.27</v>
      </c>
      <c r="J38" s="38">
        <v>0.82</v>
      </c>
      <c r="K38" s="22"/>
      <c r="L38" s="22"/>
      <c r="M38" s="22"/>
      <c r="N38" s="22"/>
      <c r="O38" s="22"/>
      <c r="P38" s="22"/>
    </row>
    <row r="39" spans="1:16" ht="39" customHeight="1" x14ac:dyDescent="0.2">
      <c r="A39" s="22"/>
      <c r="B39" s="35"/>
      <c r="C39" s="1145" t="s">
        <v>570</v>
      </c>
      <c r="D39" s="1146"/>
      <c r="E39" s="1147"/>
      <c r="F39" s="36">
        <v>0.03</v>
      </c>
      <c r="G39" s="37">
        <v>0.03</v>
      </c>
      <c r="H39" s="37">
        <v>0.02</v>
      </c>
      <c r="I39" s="37">
        <v>0.03</v>
      </c>
      <c r="J39" s="38">
        <v>7.0000000000000007E-2</v>
      </c>
      <c r="K39" s="22"/>
      <c r="L39" s="22"/>
      <c r="M39" s="22"/>
      <c r="N39" s="22"/>
      <c r="O39" s="22"/>
      <c r="P39" s="22"/>
    </row>
    <row r="40" spans="1:16" ht="39" customHeight="1" x14ac:dyDescent="0.2">
      <c r="A40" s="22"/>
      <c r="B40" s="35"/>
      <c r="C40" s="1145" t="s">
        <v>571</v>
      </c>
      <c r="D40" s="1146"/>
      <c r="E40" s="1147"/>
      <c r="F40" s="36">
        <v>0.08</v>
      </c>
      <c r="G40" s="37">
        <v>0.03</v>
      </c>
      <c r="H40" s="37">
        <v>0.05</v>
      </c>
      <c r="I40" s="37">
        <v>0.09</v>
      </c>
      <c r="J40" s="38">
        <v>7.0000000000000007E-2</v>
      </c>
      <c r="K40" s="22"/>
      <c r="L40" s="22"/>
      <c r="M40" s="22"/>
      <c r="N40" s="22"/>
      <c r="O40" s="22"/>
      <c r="P40" s="22"/>
    </row>
    <row r="41" spans="1:16" ht="39" customHeight="1" x14ac:dyDescent="0.2">
      <c r="A41" s="22"/>
      <c r="B41" s="35"/>
      <c r="C41" s="1145" t="s">
        <v>572</v>
      </c>
      <c r="D41" s="1146"/>
      <c r="E41" s="1147"/>
      <c r="F41" s="36">
        <v>0.06</v>
      </c>
      <c r="G41" s="37">
        <v>0.05</v>
      </c>
      <c r="H41" s="37">
        <v>0.03</v>
      </c>
      <c r="I41" s="37">
        <v>0.04</v>
      </c>
      <c r="J41" s="38">
        <v>0.04</v>
      </c>
      <c r="K41" s="22"/>
      <c r="L41" s="22"/>
      <c r="M41" s="22"/>
      <c r="N41" s="22"/>
      <c r="O41" s="22"/>
      <c r="P41" s="22"/>
    </row>
    <row r="42" spans="1:16" ht="39" customHeight="1" x14ac:dyDescent="0.2">
      <c r="A42" s="22"/>
      <c r="B42" s="39"/>
      <c r="C42" s="1145" t="s">
        <v>573</v>
      </c>
      <c r="D42" s="1146"/>
      <c r="E42" s="1147"/>
      <c r="F42" s="36" t="s">
        <v>516</v>
      </c>
      <c r="G42" s="37" t="s">
        <v>516</v>
      </c>
      <c r="H42" s="37" t="s">
        <v>516</v>
      </c>
      <c r="I42" s="37" t="s">
        <v>516</v>
      </c>
      <c r="J42" s="38" t="s">
        <v>516</v>
      </c>
      <c r="K42" s="22"/>
      <c r="L42" s="22"/>
      <c r="M42" s="22"/>
      <c r="N42" s="22"/>
      <c r="O42" s="22"/>
      <c r="P42" s="22"/>
    </row>
    <row r="43" spans="1:16" ht="39" customHeight="1" thickBot="1" x14ac:dyDescent="0.25">
      <c r="A43" s="22"/>
      <c r="B43" s="40"/>
      <c r="C43" s="1148" t="s">
        <v>574</v>
      </c>
      <c r="D43" s="1149"/>
      <c r="E43" s="1150"/>
      <c r="F43" s="41">
        <v>0.32</v>
      </c>
      <c r="G43" s="42" t="s">
        <v>516</v>
      </c>
      <c r="H43" s="42" t="s">
        <v>516</v>
      </c>
      <c r="I43" s="42" t="s">
        <v>516</v>
      </c>
      <c r="J43" s="43" t="s">
        <v>516</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row r="49" s="23" customFormat="1" ht="13.5" hidden="1" customHeight="1" x14ac:dyDescent="0.2"/>
  </sheetData>
  <sheetProtection algorithmName="SHA-512" hashValue="A/hRAAXzLg/T4ZAIKO8YBhsvCZ+tSOXHeMqHNGGoOEKwxdk852QA7wBhMoEBg2wpcI0Y7NMRw34Nax62ZcGURA==" saltValue="LXhFzQjkPUmlx7GBMLjgA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72"/>
  <sheetViews>
    <sheetView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2">
      <c r="A45" s="48"/>
      <c r="B45" s="1153" t="s">
        <v>11</v>
      </c>
      <c r="C45" s="1154"/>
      <c r="D45" s="58"/>
      <c r="E45" s="1159" t="s">
        <v>12</v>
      </c>
      <c r="F45" s="1159"/>
      <c r="G45" s="1159"/>
      <c r="H45" s="1159"/>
      <c r="I45" s="1159"/>
      <c r="J45" s="1160"/>
      <c r="K45" s="59">
        <v>1394</v>
      </c>
      <c r="L45" s="60">
        <v>1369</v>
      </c>
      <c r="M45" s="60">
        <v>1332</v>
      </c>
      <c r="N45" s="60">
        <v>1346</v>
      </c>
      <c r="O45" s="61">
        <v>1378</v>
      </c>
      <c r="P45" s="48"/>
      <c r="Q45" s="48"/>
      <c r="R45" s="48"/>
      <c r="S45" s="48"/>
      <c r="T45" s="48"/>
      <c r="U45" s="48"/>
    </row>
    <row r="46" spans="1:21" ht="30.75" customHeight="1" x14ac:dyDescent="0.2">
      <c r="A46" s="48"/>
      <c r="B46" s="1155"/>
      <c r="C46" s="1156"/>
      <c r="D46" s="62"/>
      <c r="E46" s="1161" t="s">
        <v>13</v>
      </c>
      <c r="F46" s="1161"/>
      <c r="G46" s="1161"/>
      <c r="H46" s="1161"/>
      <c r="I46" s="1161"/>
      <c r="J46" s="1162"/>
      <c r="K46" s="63" t="s">
        <v>516</v>
      </c>
      <c r="L46" s="64" t="s">
        <v>516</v>
      </c>
      <c r="M46" s="64" t="s">
        <v>516</v>
      </c>
      <c r="N46" s="64" t="s">
        <v>516</v>
      </c>
      <c r="O46" s="65" t="s">
        <v>516</v>
      </c>
      <c r="P46" s="48"/>
      <c r="Q46" s="48"/>
      <c r="R46" s="48"/>
      <c r="S46" s="48"/>
      <c r="T46" s="48"/>
      <c r="U46" s="48"/>
    </row>
    <row r="47" spans="1:21" ht="30.75" customHeight="1" x14ac:dyDescent="0.2">
      <c r="A47" s="48"/>
      <c r="B47" s="1155"/>
      <c r="C47" s="1156"/>
      <c r="D47" s="62"/>
      <c r="E47" s="1161" t="s">
        <v>14</v>
      </c>
      <c r="F47" s="1161"/>
      <c r="G47" s="1161"/>
      <c r="H47" s="1161"/>
      <c r="I47" s="1161"/>
      <c r="J47" s="1162"/>
      <c r="K47" s="63" t="s">
        <v>516</v>
      </c>
      <c r="L47" s="64" t="s">
        <v>516</v>
      </c>
      <c r="M47" s="64" t="s">
        <v>516</v>
      </c>
      <c r="N47" s="64" t="s">
        <v>516</v>
      </c>
      <c r="O47" s="65" t="s">
        <v>516</v>
      </c>
      <c r="P47" s="48"/>
      <c r="Q47" s="48"/>
      <c r="R47" s="48"/>
      <c r="S47" s="48"/>
      <c r="T47" s="48"/>
      <c r="U47" s="48"/>
    </row>
    <row r="48" spans="1:21" ht="30.75" customHeight="1" x14ac:dyDescent="0.2">
      <c r="A48" s="48"/>
      <c r="B48" s="1155"/>
      <c r="C48" s="1156"/>
      <c r="D48" s="62"/>
      <c r="E48" s="1161" t="s">
        <v>15</v>
      </c>
      <c r="F48" s="1161"/>
      <c r="G48" s="1161"/>
      <c r="H48" s="1161"/>
      <c r="I48" s="1161"/>
      <c r="J48" s="1162"/>
      <c r="K48" s="63">
        <v>242</v>
      </c>
      <c r="L48" s="64">
        <v>227</v>
      </c>
      <c r="M48" s="64">
        <v>237</v>
      </c>
      <c r="N48" s="64">
        <v>222</v>
      </c>
      <c r="O48" s="65">
        <v>240</v>
      </c>
      <c r="P48" s="48"/>
      <c r="Q48" s="48"/>
      <c r="R48" s="48"/>
      <c r="S48" s="48"/>
      <c r="T48" s="48"/>
      <c r="U48" s="48"/>
    </row>
    <row r="49" spans="1:21" ht="30.75" customHeight="1" x14ac:dyDescent="0.2">
      <c r="A49" s="48"/>
      <c r="B49" s="1155"/>
      <c r="C49" s="1156"/>
      <c r="D49" s="62"/>
      <c r="E49" s="1161" t="s">
        <v>16</v>
      </c>
      <c r="F49" s="1161"/>
      <c r="G49" s="1161"/>
      <c r="H49" s="1161"/>
      <c r="I49" s="1161"/>
      <c r="J49" s="1162"/>
      <c r="K49" s="63">
        <v>231</v>
      </c>
      <c r="L49" s="64">
        <v>214</v>
      </c>
      <c r="M49" s="64">
        <v>178</v>
      </c>
      <c r="N49" s="64">
        <v>244</v>
      </c>
      <c r="O49" s="65">
        <v>243</v>
      </c>
      <c r="P49" s="48"/>
      <c r="Q49" s="48"/>
      <c r="R49" s="48"/>
      <c r="S49" s="48"/>
      <c r="T49" s="48"/>
      <c r="U49" s="48"/>
    </row>
    <row r="50" spans="1:21" ht="30.75" customHeight="1" x14ac:dyDescent="0.2">
      <c r="A50" s="48"/>
      <c r="B50" s="1155"/>
      <c r="C50" s="1156"/>
      <c r="D50" s="62"/>
      <c r="E50" s="1161" t="s">
        <v>17</v>
      </c>
      <c r="F50" s="1161"/>
      <c r="G50" s="1161"/>
      <c r="H50" s="1161"/>
      <c r="I50" s="1161"/>
      <c r="J50" s="1162"/>
      <c r="K50" s="63" t="s">
        <v>516</v>
      </c>
      <c r="L50" s="64" t="s">
        <v>516</v>
      </c>
      <c r="M50" s="64" t="s">
        <v>516</v>
      </c>
      <c r="N50" s="64" t="s">
        <v>516</v>
      </c>
      <c r="O50" s="65" t="s">
        <v>516</v>
      </c>
      <c r="P50" s="48"/>
      <c r="Q50" s="48"/>
      <c r="R50" s="48"/>
      <c r="S50" s="48"/>
      <c r="T50" s="48"/>
      <c r="U50" s="48"/>
    </row>
    <row r="51" spans="1:21" ht="30.75" customHeight="1" x14ac:dyDescent="0.2">
      <c r="A51" s="48"/>
      <c r="B51" s="1157"/>
      <c r="C51" s="1158"/>
      <c r="D51" s="66"/>
      <c r="E51" s="1161" t="s">
        <v>18</v>
      </c>
      <c r="F51" s="1161"/>
      <c r="G51" s="1161"/>
      <c r="H51" s="1161"/>
      <c r="I51" s="1161"/>
      <c r="J51" s="1162"/>
      <c r="K51" s="63" t="s">
        <v>516</v>
      </c>
      <c r="L51" s="64" t="s">
        <v>516</v>
      </c>
      <c r="M51" s="64" t="s">
        <v>516</v>
      </c>
      <c r="N51" s="64" t="s">
        <v>516</v>
      </c>
      <c r="O51" s="65" t="s">
        <v>516</v>
      </c>
      <c r="P51" s="48"/>
      <c r="Q51" s="48"/>
      <c r="R51" s="48"/>
      <c r="S51" s="48"/>
      <c r="T51" s="48"/>
      <c r="U51" s="48"/>
    </row>
    <row r="52" spans="1:21" ht="30.75" customHeight="1" x14ac:dyDescent="0.2">
      <c r="A52" s="48"/>
      <c r="B52" s="1163" t="s">
        <v>19</v>
      </c>
      <c r="C52" s="1164"/>
      <c r="D52" s="66"/>
      <c r="E52" s="1161" t="s">
        <v>20</v>
      </c>
      <c r="F52" s="1161"/>
      <c r="G52" s="1161"/>
      <c r="H52" s="1161"/>
      <c r="I52" s="1161"/>
      <c r="J52" s="1162"/>
      <c r="K52" s="63">
        <v>1410</v>
      </c>
      <c r="L52" s="64">
        <v>1375</v>
      </c>
      <c r="M52" s="64">
        <v>1314</v>
      </c>
      <c r="N52" s="64">
        <v>1303</v>
      </c>
      <c r="O52" s="65">
        <v>1290</v>
      </c>
      <c r="P52" s="48"/>
      <c r="Q52" s="48"/>
      <c r="R52" s="48"/>
      <c r="S52" s="48"/>
      <c r="T52" s="48"/>
      <c r="U52" s="48"/>
    </row>
    <row r="53" spans="1:21" ht="30.75" customHeight="1" thickBot="1" x14ac:dyDescent="0.25">
      <c r="A53" s="48"/>
      <c r="B53" s="1165" t="s">
        <v>21</v>
      </c>
      <c r="C53" s="1166"/>
      <c r="D53" s="67"/>
      <c r="E53" s="1167" t="s">
        <v>22</v>
      </c>
      <c r="F53" s="1167"/>
      <c r="G53" s="1167"/>
      <c r="H53" s="1167"/>
      <c r="I53" s="1167"/>
      <c r="J53" s="1168"/>
      <c r="K53" s="68">
        <v>457</v>
      </c>
      <c r="L53" s="69">
        <v>435</v>
      </c>
      <c r="M53" s="69">
        <v>433</v>
      </c>
      <c r="N53" s="69">
        <v>509</v>
      </c>
      <c r="O53" s="70">
        <v>571</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25</v>
      </c>
      <c r="C56" s="73"/>
      <c r="D56" s="73"/>
      <c r="E56" s="73"/>
      <c r="F56" s="73"/>
      <c r="G56" s="73"/>
      <c r="H56" s="73"/>
      <c r="I56" s="73"/>
      <c r="J56" s="73"/>
      <c r="K56" s="74"/>
      <c r="L56" s="74"/>
      <c r="M56" s="74"/>
      <c r="N56" s="74"/>
      <c r="O56" s="75" t="s">
        <v>575</v>
      </c>
      <c r="P56" s="48"/>
      <c r="Q56" s="48"/>
      <c r="R56" s="48"/>
      <c r="S56" s="48"/>
      <c r="T56" s="48"/>
      <c r="U56" s="48"/>
    </row>
    <row r="57" spans="1:21" ht="31.5" customHeight="1" thickBot="1" x14ac:dyDescent="0.25">
      <c r="A57" s="48"/>
      <c r="B57" s="76"/>
      <c r="C57" s="77"/>
      <c r="D57" s="77"/>
      <c r="E57" s="78"/>
      <c r="F57" s="78"/>
      <c r="G57" s="78"/>
      <c r="H57" s="78"/>
      <c r="I57" s="78"/>
      <c r="J57" s="79" t="s">
        <v>2</v>
      </c>
      <c r="K57" s="80" t="s">
        <v>576</v>
      </c>
      <c r="L57" s="81" t="s">
        <v>577</v>
      </c>
      <c r="M57" s="81" t="s">
        <v>578</v>
      </c>
      <c r="N57" s="81" t="s">
        <v>579</v>
      </c>
      <c r="O57" s="82" t="s">
        <v>580</v>
      </c>
      <c r="P57" s="48"/>
      <c r="Q57" s="48"/>
      <c r="R57" s="48"/>
      <c r="S57" s="48"/>
      <c r="T57" s="48"/>
      <c r="U57" s="48"/>
    </row>
    <row r="58" spans="1:21" ht="31.5" customHeight="1" x14ac:dyDescent="0.2">
      <c r="B58" s="1169" t="s">
        <v>26</v>
      </c>
      <c r="C58" s="1170"/>
      <c r="D58" s="1175" t="s">
        <v>27</v>
      </c>
      <c r="E58" s="1176"/>
      <c r="F58" s="1176"/>
      <c r="G58" s="1176"/>
      <c r="H58" s="1176"/>
      <c r="I58" s="1176"/>
      <c r="J58" s="1177"/>
      <c r="K58" s="83"/>
      <c r="L58" s="84"/>
      <c r="M58" s="84"/>
      <c r="N58" s="84"/>
      <c r="O58" s="85"/>
    </row>
    <row r="59" spans="1:21" ht="31.5" customHeight="1" x14ac:dyDescent="0.2">
      <c r="B59" s="1171"/>
      <c r="C59" s="1172"/>
      <c r="D59" s="1178" t="s">
        <v>28</v>
      </c>
      <c r="E59" s="1179"/>
      <c r="F59" s="1179"/>
      <c r="G59" s="1179"/>
      <c r="H59" s="1179"/>
      <c r="I59" s="1179"/>
      <c r="J59" s="1180"/>
      <c r="K59" s="86"/>
      <c r="L59" s="87"/>
      <c r="M59" s="87"/>
      <c r="N59" s="87"/>
      <c r="O59" s="88"/>
    </row>
    <row r="60" spans="1:21" ht="31.5" customHeight="1" thickBot="1" x14ac:dyDescent="0.25">
      <c r="B60" s="1173"/>
      <c r="C60" s="1174"/>
      <c r="D60" s="1181" t="s">
        <v>29</v>
      </c>
      <c r="E60" s="1182"/>
      <c r="F60" s="1182"/>
      <c r="G60" s="1182"/>
      <c r="H60" s="1182"/>
      <c r="I60" s="1182"/>
      <c r="J60" s="1183"/>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row r="65" s="49" customFormat="1" ht="12.6" hidden="1" customHeight="1" x14ac:dyDescent="0.2"/>
    <row r="66" s="49" customFormat="1" ht="12.6" hidden="1" customHeight="1" x14ac:dyDescent="0.2"/>
    <row r="67" s="49" customFormat="1" ht="12.6" hidden="1" customHeight="1" x14ac:dyDescent="0.2"/>
    <row r="68" s="49" customFormat="1" ht="12.6" hidden="1" customHeight="1" x14ac:dyDescent="0.2"/>
    <row r="69" s="49" customFormat="1" ht="12.6" hidden="1" customHeight="1" x14ac:dyDescent="0.2"/>
    <row r="70" s="49" customFormat="1" ht="12.6" hidden="1" customHeight="1" x14ac:dyDescent="0.2"/>
    <row r="71" s="49" customFormat="1" ht="12.6" hidden="1" customHeight="1" x14ac:dyDescent="0.2"/>
    <row r="72" s="49" customFormat="1" ht="12.6" hidden="1" customHeight="1" x14ac:dyDescent="0.2"/>
  </sheetData>
  <sheetProtection algorithmName="SHA-512" hashValue="2JnX+H/tJxjT45mTtF72rxz6T7qZWEq8EbIiBANrAkYZxlhELKWfbNh0IekNHooEYRl17rx6iUGgI1MnMbZyLg==" saltValue="hnHqW35+stHMfw11piEgl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1" orientation="landscape" horizontalDpi="300" verticalDpi="30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s="96" customFormat="1" ht="15" customHeight="1" x14ac:dyDescent="0.2"/>
    <row r="30" s="96" customFormat="1" ht="15" customHeight="1" x14ac:dyDescent="0.2"/>
    <row r="31" s="96" customFormat="1" ht="15" customHeight="1" x14ac:dyDescent="0.2"/>
    <row r="32" s="96" customFormat="1"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25">
      <c r="B40" s="98" t="s">
        <v>10</v>
      </c>
      <c r="C40" s="99"/>
      <c r="D40" s="99"/>
      <c r="E40" s="100"/>
      <c r="F40" s="100"/>
      <c r="G40" s="100"/>
      <c r="H40" s="101" t="s">
        <v>2</v>
      </c>
      <c r="I40" s="102" t="s">
        <v>558</v>
      </c>
      <c r="J40" s="103" t="s">
        <v>559</v>
      </c>
      <c r="K40" s="103" t="s">
        <v>560</v>
      </c>
      <c r="L40" s="103" t="s">
        <v>561</v>
      </c>
      <c r="M40" s="104" t="s">
        <v>562</v>
      </c>
    </row>
    <row r="41" spans="2:13" ht="27.75" customHeight="1" x14ac:dyDescent="0.2">
      <c r="B41" s="1184" t="s">
        <v>32</v>
      </c>
      <c r="C41" s="1185"/>
      <c r="D41" s="105"/>
      <c r="E41" s="1190" t="s">
        <v>33</v>
      </c>
      <c r="F41" s="1190"/>
      <c r="G41" s="1190"/>
      <c r="H41" s="1191"/>
      <c r="I41" s="355">
        <v>11647</v>
      </c>
      <c r="J41" s="356">
        <v>10974</v>
      </c>
      <c r="K41" s="356">
        <v>10551</v>
      </c>
      <c r="L41" s="356">
        <v>9814</v>
      </c>
      <c r="M41" s="357">
        <v>8978</v>
      </c>
    </row>
    <row r="42" spans="2:13" ht="27.75" customHeight="1" x14ac:dyDescent="0.2">
      <c r="B42" s="1186"/>
      <c r="C42" s="1187"/>
      <c r="D42" s="106"/>
      <c r="E42" s="1192" t="s">
        <v>34</v>
      </c>
      <c r="F42" s="1192"/>
      <c r="G42" s="1192"/>
      <c r="H42" s="1193"/>
      <c r="I42" s="358" t="s">
        <v>516</v>
      </c>
      <c r="J42" s="359" t="s">
        <v>516</v>
      </c>
      <c r="K42" s="359" t="s">
        <v>516</v>
      </c>
      <c r="L42" s="359" t="s">
        <v>516</v>
      </c>
      <c r="M42" s="360" t="s">
        <v>516</v>
      </c>
    </row>
    <row r="43" spans="2:13" ht="27.75" customHeight="1" x14ac:dyDescent="0.2">
      <c r="B43" s="1186"/>
      <c r="C43" s="1187"/>
      <c r="D43" s="106"/>
      <c r="E43" s="1192" t="s">
        <v>35</v>
      </c>
      <c r="F43" s="1192"/>
      <c r="G43" s="1192"/>
      <c r="H43" s="1193"/>
      <c r="I43" s="358">
        <v>3030</v>
      </c>
      <c r="J43" s="359">
        <v>2902</v>
      </c>
      <c r="K43" s="359">
        <v>2642</v>
      </c>
      <c r="L43" s="359">
        <v>2736</v>
      </c>
      <c r="M43" s="360">
        <v>2323</v>
      </c>
    </row>
    <row r="44" spans="2:13" ht="27.75" customHeight="1" x14ac:dyDescent="0.2">
      <c r="B44" s="1186"/>
      <c r="C44" s="1187"/>
      <c r="D44" s="106"/>
      <c r="E44" s="1192" t="s">
        <v>36</v>
      </c>
      <c r="F44" s="1192"/>
      <c r="G44" s="1192"/>
      <c r="H44" s="1193"/>
      <c r="I44" s="358">
        <v>895</v>
      </c>
      <c r="J44" s="359">
        <v>749</v>
      </c>
      <c r="K44" s="359">
        <v>581</v>
      </c>
      <c r="L44" s="359">
        <v>655</v>
      </c>
      <c r="M44" s="360">
        <v>545</v>
      </c>
    </row>
    <row r="45" spans="2:13" ht="27.75" customHeight="1" x14ac:dyDescent="0.2">
      <c r="B45" s="1186"/>
      <c r="C45" s="1187"/>
      <c r="D45" s="106"/>
      <c r="E45" s="1192" t="s">
        <v>37</v>
      </c>
      <c r="F45" s="1192"/>
      <c r="G45" s="1192"/>
      <c r="H45" s="1193"/>
      <c r="I45" s="358">
        <v>2834</v>
      </c>
      <c r="J45" s="359">
        <v>2780</v>
      </c>
      <c r="K45" s="359">
        <v>2758</v>
      </c>
      <c r="L45" s="359">
        <v>2713</v>
      </c>
      <c r="M45" s="360">
        <v>2695</v>
      </c>
    </row>
    <row r="46" spans="2:13" ht="27.75" customHeight="1" x14ac:dyDescent="0.2">
      <c r="B46" s="1186"/>
      <c r="C46" s="1187"/>
      <c r="D46" s="107"/>
      <c r="E46" s="1192" t="s">
        <v>38</v>
      </c>
      <c r="F46" s="1192"/>
      <c r="G46" s="1192"/>
      <c r="H46" s="1193"/>
      <c r="I46" s="358" t="s">
        <v>516</v>
      </c>
      <c r="J46" s="359" t="s">
        <v>516</v>
      </c>
      <c r="K46" s="359" t="s">
        <v>516</v>
      </c>
      <c r="L46" s="359" t="s">
        <v>516</v>
      </c>
      <c r="M46" s="360" t="s">
        <v>516</v>
      </c>
    </row>
    <row r="47" spans="2:13" ht="27.75" customHeight="1" x14ac:dyDescent="0.2">
      <c r="B47" s="1186"/>
      <c r="C47" s="1187"/>
      <c r="D47" s="108"/>
      <c r="E47" s="1194" t="s">
        <v>39</v>
      </c>
      <c r="F47" s="1195"/>
      <c r="G47" s="1195"/>
      <c r="H47" s="1196"/>
      <c r="I47" s="358" t="s">
        <v>516</v>
      </c>
      <c r="J47" s="359" t="s">
        <v>516</v>
      </c>
      <c r="K47" s="359" t="s">
        <v>516</v>
      </c>
      <c r="L47" s="359" t="s">
        <v>516</v>
      </c>
      <c r="M47" s="360" t="s">
        <v>516</v>
      </c>
    </row>
    <row r="48" spans="2:13" ht="27.75" customHeight="1" x14ac:dyDescent="0.2">
      <c r="B48" s="1186"/>
      <c r="C48" s="1187"/>
      <c r="D48" s="106"/>
      <c r="E48" s="1192" t="s">
        <v>40</v>
      </c>
      <c r="F48" s="1192"/>
      <c r="G48" s="1192"/>
      <c r="H48" s="1193"/>
      <c r="I48" s="358" t="s">
        <v>516</v>
      </c>
      <c r="J48" s="359" t="s">
        <v>516</v>
      </c>
      <c r="K48" s="359" t="s">
        <v>516</v>
      </c>
      <c r="L48" s="359" t="s">
        <v>516</v>
      </c>
      <c r="M48" s="360" t="s">
        <v>516</v>
      </c>
    </row>
    <row r="49" spans="2:13" ht="27.75" customHeight="1" x14ac:dyDescent="0.2">
      <c r="B49" s="1188"/>
      <c r="C49" s="1189"/>
      <c r="D49" s="106"/>
      <c r="E49" s="1192" t="s">
        <v>41</v>
      </c>
      <c r="F49" s="1192"/>
      <c r="G49" s="1192"/>
      <c r="H49" s="1193"/>
      <c r="I49" s="358" t="s">
        <v>516</v>
      </c>
      <c r="J49" s="359" t="s">
        <v>516</v>
      </c>
      <c r="K49" s="359" t="s">
        <v>516</v>
      </c>
      <c r="L49" s="359" t="s">
        <v>516</v>
      </c>
      <c r="M49" s="360" t="s">
        <v>516</v>
      </c>
    </row>
    <row r="50" spans="2:13" ht="27.75" customHeight="1" x14ac:dyDescent="0.2">
      <c r="B50" s="1197" t="s">
        <v>42</v>
      </c>
      <c r="C50" s="1198"/>
      <c r="D50" s="109"/>
      <c r="E50" s="1192" t="s">
        <v>43</v>
      </c>
      <c r="F50" s="1192"/>
      <c r="G50" s="1192"/>
      <c r="H50" s="1193"/>
      <c r="I50" s="358">
        <v>6232</v>
      </c>
      <c r="J50" s="359">
        <v>6837</v>
      </c>
      <c r="K50" s="359">
        <v>7503</v>
      </c>
      <c r="L50" s="359">
        <v>8629</v>
      </c>
      <c r="M50" s="360">
        <v>8975</v>
      </c>
    </row>
    <row r="51" spans="2:13" ht="27.75" customHeight="1" x14ac:dyDescent="0.2">
      <c r="B51" s="1186"/>
      <c r="C51" s="1187"/>
      <c r="D51" s="106"/>
      <c r="E51" s="1192" t="s">
        <v>44</v>
      </c>
      <c r="F51" s="1192"/>
      <c r="G51" s="1192"/>
      <c r="H51" s="1193"/>
      <c r="I51" s="358">
        <v>12</v>
      </c>
      <c r="J51" s="359">
        <v>12</v>
      </c>
      <c r="K51" s="359">
        <v>11</v>
      </c>
      <c r="L51" s="359">
        <v>10</v>
      </c>
      <c r="M51" s="360">
        <v>9</v>
      </c>
    </row>
    <row r="52" spans="2:13" ht="27.75" customHeight="1" x14ac:dyDescent="0.2">
      <c r="B52" s="1188"/>
      <c r="C52" s="1189"/>
      <c r="D52" s="106"/>
      <c r="E52" s="1192" t="s">
        <v>45</v>
      </c>
      <c r="F52" s="1192"/>
      <c r="G52" s="1192"/>
      <c r="H52" s="1193"/>
      <c r="I52" s="358">
        <v>12541</v>
      </c>
      <c r="J52" s="359">
        <v>11867</v>
      </c>
      <c r="K52" s="359">
        <v>11216</v>
      </c>
      <c r="L52" s="359">
        <v>10582</v>
      </c>
      <c r="M52" s="360">
        <v>9832</v>
      </c>
    </row>
    <row r="53" spans="2:13" ht="27.75" customHeight="1" thickBot="1" x14ac:dyDescent="0.25">
      <c r="B53" s="1199" t="s">
        <v>46</v>
      </c>
      <c r="C53" s="1200"/>
      <c r="D53" s="110"/>
      <c r="E53" s="1201" t="s">
        <v>47</v>
      </c>
      <c r="F53" s="1201"/>
      <c r="G53" s="1201"/>
      <c r="H53" s="1202"/>
      <c r="I53" s="361">
        <v>-379</v>
      </c>
      <c r="J53" s="362">
        <v>-1312</v>
      </c>
      <c r="K53" s="362">
        <v>-2198</v>
      </c>
      <c r="L53" s="362">
        <v>-3302</v>
      </c>
      <c r="M53" s="363">
        <v>-4276</v>
      </c>
    </row>
    <row r="54" spans="2:13" ht="27.75" customHeight="1" x14ac:dyDescent="0.2">
      <c r="B54" s="111" t="s">
        <v>48</v>
      </c>
      <c r="C54" s="112"/>
      <c r="D54" s="112"/>
      <c r="E54" s="113"/>
      <c r="F54" s="113"/>
      <c r="G54" s="113"/>
      <c r="H54" s="113"/>
      <c r="I54" s="114"/>
      <c r="J54" s="114"/>
      <c r="K54" s="114"/>
      <c r="L54" s="114"/>
      <c r="M54" s="114"/>
    </row>
    <row r="55" spans="2:13" ht="13.2" x14ac:dyDescent="0.2"/>
  </sheetData>
  <sheetProtection algorithmName="SHA-512" hashValue="ARAHNmBjlikODrDZPzQkQBatEAmo7TSYgOLF1WScA+r7S5t7BMgHxrRSuLQnR7n9D8N22iLeVOa9mArbKMabIA==" saltValue="2EY2vuS3QfZSeivqtU3Bv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9" orientation="landscape" horizontalDpi="300" verticalDpi="30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s="1" customFormat="1" ht="16.5" customHeight="1" x14ac:dyDescent="0.2"/>
    <row r="6" s="1" customFormat="1" ht="16.5" customHeight="1" x14ac:dyDescent="0.2"/>
    <row r="7" s="1" customFormat="1" ht="16.5" customHeight="1" x14ac:dyDescent="0.2"/>
    <row r="8" s="1" customFormat="1" ht="16.5" customHeight="1" x14ac:dyDescent="0.2"/>
    <row r="9" s="1" customFormat="1" ht="16.5" customHeight="1" x14ac:dyDescent="0.2"/>
    <row r="10" s="1" customFormat="1" ht="16.5" customHeight="1" x14ac:dyDescent="0.2"/>
    <row r="11" s="1" customFormat="1" ht="16.5" customHeight="1" x14ac:dyDescent="0.2"/>
    <row r="12" s="1" customFormat="1" ht="16.5" customHeight="1" x14ac:dyDescent="0.2"/>
    <row r="13" s="1" customFormat="1" ht="16.5" customHeight="1" x14ac:dyDescent="0.2"/>
    <row r="14" s="1" customFormat="1" ht="16.5" customHeight="1" x14ac:dyDescent="0.2"/>
    <row r="15" s="1" customFormat="1" ht="16.5" customHeight="1" x14ac:dyDescent="0.2"/>
    <row r="16" s="1" customFormat="1" ht="16.5" customHeight="1" x14ac:dyDescent="0.2"/>
    <row r="17" s="1" customFormat="1" ht="16.5" customHeight="1" x14ac:dyDescent="0.2"/>
    <row r="18" s="1" customFormat="1" ht="16.5" customHeight="1" x14ac:dyDescent="0.2"/>
    <row r="19" s="1" customFormat="1" ht="16.5" customHeight="1" x14ac:dyDescent="0.2"/>
    <row r="20" s="1" customFormat="1" ht="16.5" customHeight="1" x14ac:dyDescent="0.2"/>
    <row r="21" s="1" customFormat="1" ht="16.5" customHeight="1" x14ac:dyDescent="0.2"/>
    <row r="22" s="1" customFormat="1" ht="16.5" customHeight="1" x14ac:dyDescent="0.2"/>
    <row r="23" s="1" customFormat="1" ht="16.5" customHeight="1" x14ac:dyDescent="0.2"/>
    <row r="24" s="1" customFormat="1" ht="16.5" customHeight="1" x14ac:dyDescent="0.2"/>
    <row r="25" s="1" customFormat="1" ht="16.5" customHeight="1" x14ac:dyDescent="0.2"/>
    <row r="26" s="1" customFormat="1" ht="16.5" customHeight="1" x14ac:dyDescent="0.2"/>
    <row r="27" s="1" customFormat="1" ht="16.5" customHeight="1" x14ac:dyDescent="0.2"/>
    <row r="28" s="1" customFormat="1" ht="16.5" customHeight="1" x14ac:dyDescent="0.2"/>
    <row r="29" s="1" customFormat="1" ht="16.5" customHeight="1" x14ac:dyDescent="0.2"/>
    <row r="30" s="1" customFormat="1" ht="16.5" customHeight="1" x14ac:dyDescent="0.2"/>
    <row r="31" s="1" customFormat="1" ht="16.5" customHeight="1" x14ac:dyDescent="0.2"/>
    <row r="32" s="1" customFormat="1" ht="16.5" customHeight="1" x14ac:dyDescent="0.2"/>
    <row r="33" s="1" customFormat="1" ht="16.5" customHeight="1" x14ac:dyDescent="0.2"/>
    <row r="34" s="1" customFormat="1" ht="16.5" customHeight="1" x14ac:dyDescent="0.2"/>
    <row r="35" s="1" customFormat="1" ht="16.5" customHeight="1" x14ac:dyDescent="0.2"/>
    <row r="36" s="1" customFormat="1" ht="16.5" customHeight="1" x14ac:dyDescent="0.2"/>
    <row r="37" s="1" customFormat="1" ht="16.5" customHeight="1" x14ac:dyDescent="0.2"/>
    <row r="38" s="1" customFormat="1" ht="16.5" customHeight="1" x14ac:dyDescent="0.2"/>
    <row r="39" s="1" customFormat="1" ht="16.5" customHeight="1" x14ac:dyDescent="0.2"/>
    <row r="40" s="1" customFormat="1" ht="16.5" customHeight="1" x14ac:dyDescent="0.2"/>
    <row r="41" s="1" customFormat="1" ht="16.5" customHeight="1" x14ac:dyDescent="0.2"/>
    <row r="42" s="1" customFormat="1" ht="16.5" customHeight="1" x14ac:dyDescent="0.2"/>
    <row r="43" s="1" customFormat="1" ht="16.5" customHeight="1" x14ac:dyDescent="0.2"/>
    <row r="44" s="1" customFormat="1" ht="16.5" customHeight="1" x14ac:dyDescent="0.2"/>
    <row r="45" s="1" customFormat="1" ht="16.5" customHeight="1" x14ac:dyDescent="0.2"/>
    <row r="46" s="1" customFormat="1" ht="16.5" customHeight="1" x14ac:dyDescent="0.2"/>
    <row r="47" s="1" customFormat="1" ht="16.5" customHeight="1" x14ac:dyDescent="0.2"/>
    <row r="48" s="1" customFormat="1"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49</v>
      </c>
    </row>
    <row r="54" spans="2:8" ht="29.25" customHeight="1" thickBot="1" x14ac:dyDescent="0.3">
      <c r="B54" s="116" t="s">
        <v>1</v>
      </c>
      <c r="C54" s="117"/>
      <c r="D54" s="117"/>
      <c r="E54" s="118" t="s">
        <v>2</v>
      </c>
      <c r="F54" s="119" t="s">
        <v>560</v>
      </c>
      <c r="G54" s="119" t="s">
        <v>561</v>
      </c>
      <c r="H54" s="120" t="s">
        <v>562</v>
      </c>
    </row>
    <row r="55" spans="2:8" ht="52.5" customHeight="1" x14ac:dyDescent="0.2">
      <c r="B55" s="121"/>
      <c r="C55" s="1211" t="s">
        <v>50</v>
      </c>
      <c r="D55" s="1211"/>
      <c r="E55" s="1212"/>
      <c r="F55" s="122">
        <v>2063</v>
      </c>
      <c r="G55" s="122">
        <v>2612</v>
      </c>
      <c r="H55" s="123">
        <v>2763</v>
      </c>
    </row>
    <row r="56" spans="2:8" ht="52.5" customHeight="1" x14ac:dyDescent="0.2">
      <c r="B56" s="124"/>
      <c r="C56" s="1213" t="s">
        <v>51</v>
      </c>
      <c r="D56" s="1213"/>
      <c r="E56" s="1214"/>
      <c r="F56" s="125">
        <v>118</v>
      </c>
      <c r="G56" s="125">
        <v>118</v>
      </c>
      <c r="H56" s="126">
        <v>118</v>
      </c>
    </row>
    <row r="57" spans="2:8" ht="53.25" customHeight="1" x14ac:dyDescent="0.2">
      <c r="B57" s="124"/>
      <c r="C57" s="1215" t="s">
        <v>52</v>
      </c>
      <c r="D57" s="1215"/>
      <c r="E57" s="1216"/>
      <c r="F57" s="127">
        <v>5603</v>
      </c>
      <c r="G57" s="127">
        <v>6195</v>
      </c>
      <c r="H57" s="128">
        <v>6500</v>
      </c>
    </row>
    <row r="58" spans="2:8" ht="45.75" customHeight="1" x14ac:dyDescent="0.2">
      <c r="B58" s="129"/>
      <c r="C58" s="1203" t="s">
        <v>590</v>
      </c>
      <c r="D58" s="1204"/>
      <c r="E58" s="1205"/>
      <c r="F58" s="130">
        <v>1745</v>
      </c>
      <c r="G58" s="130">
        <v>2015</v>
      </c>
      <c r="H58" s="131">
        <v>2056</v>
      </c>
    </row>
    <row r="59" spans="2:8" ht="45.75" customHeight="1" x14ac:dyDescent="0.2">
      <c r="B59" s="129"/>
      <c r="C59" s="1203" t="s">
        <v>591</v>
      </c>
      <c r="D59" s="1204"/>
      <c r="E59" s="1205"/>
      <c r="F59" s="130">
        <v>1602</v>
      </c>
      <c r="G59" s="130">
        <v>1902</v>
      </c>
      <c r="H59" s="131">
        <v>1982</v>
      </c>
    </row>
    <row r="60" spans="2:8" ht="45.75" customHeight="1" x14ac:dyDescent="0.2">
      <c r="B60" s="129"/>
      <c r="C60" s="1203" t="s">
        <v>592</v>
      </c>
      <c r="D60" s="1204"/>
      <c r="E60" s="1205"/>
      <c r="F60" s="130">
        <v>1340</v>
      </c>
      <c r="G60" s="130">
        <v>1340</v>
      </c>
      <c r="H60" s="131">
        <v>1540</v>
      </c>
    </row>
    <row r="61" spans="2:8" ht="45.75" customHeight="1" x14ac:dyDescent="0.2">
      <c r="B61" s="129"/>
      <c r="C61" s="1203" t="s">
        <v>593</v>
      </c>
      <c r="D61" s="1204"/>
      <c r="E61" s="1205"/>
      <c r="F61" s="130">
        <v>408</v>
      </c>
      <c r="G61" s="130">
        <v>407</v>
      </c>
      <c r="H61" s="131">
        <v>404</v>
      </c>
    </row>
    <row r="62" spans="2:8" ht="45.75" customHeight="1" thickBot="1" x14ac:dyDescent="0.25">
      <c r="B62" s="132"/>
      <c r="C62" s="1206" t="s">
        <v>594</v>
      </c>
      <c r="D62" s="1207"/>
      <c r="E62" s="1208"/>
      <c r="F62" s="133">
        <v>261</v>
      </c>
      <c r="G62" s="133">
        <v>261</v>
      </c>
      <c r="H62" s="134">
        <v>253</v>
      </c>
    </row>
    <row r="63" spans="2:8" ht="52.5" customHeight="1" thickBot="1" x14ac:dyDescent="0.25">
      <c r="B63" s="135"/>
      <c r="C63" s="1209" t="s">
        <v>53</v>
      </c>
      <c r="D63" s="1209"/>
      <c r="E63" s="1210"/>
      <c r="F63" s="136">
        <v>7783</v>
      </c>
      <c r="G63" s="136">
        <v>8924</v>
      </c>
      <c r="H63" s="137">
        <v>9381</v>
      </c>
    </row>
    <row r="64" spans="2:8" ht="13.2" x14ac:dyDescent="0.2"/>
  </sheetData>
  <sheetProtection algorithmName="SHA-512" hashValue="EsbmxRb5//qNZkSrv6QdlhfwIGQx8t8ScHPc+unigRG4DYke6wX+7dYTHvSE99kPHXwGSjpRFHLBIk5MXXkSZA==" saltValue="Cy3XKrchmRKdnon3s/4Tp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54</v>
      </c>
      <c r="E2" s="149"/>
      <c r="F2" s="150" t="s">
        <v>555</v>
      </c>
      <c r="G2" s="151"/>
      <c r="H2" s="152"/>
    </row>
    <row r="3" spans="1:8" x14ac:dyDescent="0.2">
      <c r="A3" s="148" t="s">
        <v>548</v>
      </c>
      <c r="B3" s="153"/>
      <c r="C3" s="154"/>
      <c r="D3" s="155">
        <v>31282</v>
      </c>
      <c r="E3" s="156"/>
      <c r="F3" s="157">
        <v>83774</v>
      </c>
      <c r="G3" s="158"/>
      <c r="H3" s="159"/>
    </row>
    <row r="4" spans="1:8" x14ac:dyDescent="0.2">
      <c r="A4" s="160"/>
      <c r="B4" s="161"/>
      <c r="C4" s="162"/>
      <c r="D4" s="163">
        <v>11818</v>
      </c>
      <c r="E4" s="164"/>
      <c r="F4" s="165">
        <v>52179</v>
      </c>
      <c r="G4" s="166"/>
      <c r="H4" s="167"/>
    </row>
    <row r="5" spans="1:8" x14ac:dyDescent="0.2">
      <c r="A5" s="148" t="s">
        <v>550</v>
      </c>
      <c r="B5" s="153"/>
      <c r="C5" s="154"/>
      <c r="D5" s="155">
        <v>24590</v>
      </c>
      <c r="E5" s="156"/>
      <c r="F5" s="157">
        <v>132981</v>
      </c>
      <c r="G5" s="158"/>
      <c r="H5" s="159"/>
    </row>
    <row r="6" spans="1:8" x14ac:dyDescent="0.2">
      <c r="A6" s="160"/>
      <c r="B6" s="161"/>
      <c r="C6" s="162"/>
      <c r="D6" s="163">
        <v>14193</v>
      </c>
      <c r="E6" s="164"/>
      <c r="F6" s="165">
        <v>56973</v>
      </c>
      <c r="G6" s="166"/>
      <c r="H6" s="167"/>
    </row>
    <row r="7" spans="1:8" x14ac:dyDescent="0.2">
      <c r="A7" s="148" t="s">
        <v>551</v>
      </c>
      <c r="B7" s="153"/>
      <c r="C7" s="154"/>
      <c r="D7" s="155">
        <v>37512</v>
      </c>
      <c r="E7" s="156"/>
      <c r="F7" s="157">
        <v>128523</v>
      </c>
      <c r="G7" s="158"/>
      <c r="H7" s="159"/>
    </row>
    <row r="8" spans="1:8" x14ac:dyDescent="0.2">
      <c r="A8" s="160"/>
      <c r="B8" s="161"/>
      <c r="C8" s="162"/>
      <c r="D8" s="163">
        <v>12795</v>
      </c>
      <c r="E8" s="164"/>
      <c r="F8" s="165">
        <v>56792</v>
      </c>
      <c r="G8" s="166"/>
      <c r="H8" s="167"/>
    </row>
    <row r="9" spans="1:8" x14ac:dyDescent="0.2">
      <c r="A9" s="148" t="s">
        <v>552</v>
      </c>
      <c r="B9" s="153"/>
      <c r="C9" s="154"/>
      <c r="D9" s="155">
        <v>32641</v>
      </c>
      <c r="E9" s="156"/>
      <c r="F9" s="157">
        <v>69604</v>
      </c>
      <c r="G9" s="158"/>
      <c r="H9" s="159"/>
    </row>
    <row r="10" spans="1:8" x14ac:dyDescent="0.2">
      <c r="A10" s="160"/>
      <c r="B10" s="161"/>
      <c r="C10" s="162"/>
      <c r="D10" s="163">
        <v>21297</v>
      </c>
      <c r="E10" s="164"/>
      <c r="F10" s="165">
        <v>36247</v>
      </c>
      <c r="G10" s="166"/>
      <c r="H10" s="167"/>
    </row>
    <row r="11" spans="1:8" x14ac:dyDescent="0.2">
      <c r="A11" s="148" t="s">
        <v>553</v>
      </c>
      <c r="B11" s="153"/>
      <c r="C11" s="154"/>
      <c r="D11" s="155">
        <v>26036</v>
      </c>
      <c r="E11" s="156"/>
      <c r="F11" s="157">
        <v>68410</v>
      </c>
      <c r="G11" s="158"/>
      <c r="H11" s="159"/>
    </row>
    <row r="12" spans="1:8" x14ac:dyDescent="0.2">
      <c r="A12" s="160"/>
      <c r="B12" s="161"/>
      <c r="C12" s="168"/>
      <c r="D12" s="163">
        <v>13964</v>
      </c>
      <c r="E12" s="164"/>
      <c r="F12" s="165">
        <v>35086</v>
      </c>
      <c r="G12" s="166"/>
      <c r="H12" s="167"/>
    </row>
    <row r="13" spans="1:8" x14ac:dyDescent="0.2">
      <c r="A13" s="148"/>
      <c r="B13" s="153"/>
      <c r="C13" s="169"/>
      <c r="D13" s="170">
        <v>30412</v>
      </c>
      <c r="E13" s="171"/>
      <c r="F13" s="172">
        <v>96658</v>
      </c>
      <c r="G13" s="173"/>
      <c r="H13" s="159"/>
    </row>
    <row r="14" spans="1:8" x14ac:dyDescent="0.2">
      <c r="A14" s="160"/>
      <c r="B14" s="161"/>
      <c r="C14" s="162"/>
      <c r="D14" s="163">
        <v>14813</v>
      </c>
      <c r="E14" s="164"/>
      <c r="F14" s="165">
        <v>47455</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6.42</v>
      </c>
      <c r="C19" s="174">
        <f>ROUND(VALUE(SUBSTITUTE(実質収支比率等に係る経年分析!G$48,"▲","-")),2)</f>
        <v>6.42</v>
      </c>
      <c r="D19" s="174">
        <f>ROUND(VALUE(SUBSTITUTE(実質収支比率等に係る経年分析!H$48,"▲","-")),2)</f>
        <v>6.54</v>
      </c>
      <c r="E19" s="174">
        <f>ROUND(VALUE(SUBSTITUTE(実質収支比率等に係る経年分析!I$48,"▲","-")),2)</f>
        <v>5.94</v>
      </c>
      <c r="F19" s="174">
        <f>ROUND(VALUE(SUBSTITUTE(実質収支比率等に係る経年分析!J$48,"▲","-")),2)</f>
        <v>10.06</v>
      </c>
    </row>
    <row r="20" spans="1:11" x14ac:dyDescent="0.2">
      <c r="A20" s="174" t="s">
        <v>57</v>
      </c>
      <c r="B20" s="174">
        <f>ROUND(VALUE(SUBSTITUTE(実質収支比率等に係る経年分析!F$47,"▲","-")),2)</f>
        <v>22.01</v>
      </c>
      <c r="C20" s="174">
        <f>ROUND(VALUE(SUBSTITUTE(実質収支比率等に係る経年分析!G$47,"▲","-")),2)</f>
        <v>22.74</v>
      </c>
      <c r="D20" s="174">
        <f>ROUND(VALUE(SUBSTITUTE(実質収支比率等に係る経年分析!H$47,"▲","-")),2)</f>
        <v>24.68</v>
      </c>
      <c r="E20" s="174">
        <f>ROUND(VALUE(SUBSTITUTE(実質収支比率等に係る経年分析!I$47,"▲","-")),2)</f>
        <v>30.07</v>
      </c>
      <c r="F20" s="174">
        <f>ROUND(VALUE(SUBSTITUTE(実質収支比率等に係る経年分析!J$47,"▲","-")),2)</f>
        <v>32.78</v>
      </c>
    </row>
    <row r="21" spans="1:11" x14ac:dyDescent="0.2">
      <c r="A21" s="174" t="s">
        <v>58</v>
      </c>
      <c r="B21" s="174">
        <f>IF(ISNUMBER(VALUE(SUBSTITUTE(実質収支比率等に係る経年分析!F$49,"▲","-"))),ROUND(VALUE(SUBSTITUTE(実質収支比率等に係る経年分析!F$49,"▲","-")),2),NA())</f>
        <v>-2.95</v>
      </c>
      <c r="C21" s="174">
        <f>IF(ISNUMBER(VALUE(SUBSTITUTE(実質収支比率等に係る経年分析!G$49,"▲","-"))),ROUND(VALUE(SUBSTITUTE(実質収支比率等に係る経年分析!G$49,"▲","-")),2),NA())</f>
        <v>-1.21</v>
      </c>
      <c r="D21" s="174">
        <f>IF(ISNUMBER(VALUE(SUBSTITUTE(実質収支比率等に係る経年分析!H$49,"▲","-"))),ROUND(VALUE(SUBSTITUTE(実質収支比率等に係る経年分析!H$49,"▲","-")),2),NA())</f>
        <v>1.1200000000000001</v>
      </c>
      <c r="E21" s="174">
        <f>IF(ISNUMBER(VALUE(SUBSTITUTE(実質収支比率等に係る経年分析!I$49,"▲","-"))),ROUND(VALUE(SUBSTITUTE(実質収支比率等に係る経年分析!I$49,"▲","-")),2),NA())</f>
        <v>4.3499999999999996</v>
      </c>
      <c r="F21" s="174">
        <f>IF(ISNUMBER(VALUE(SUBSTITUTE(実質収支比率等に係る経年分析!J$49,"▲","-"))),ROUND(VALUE(SUBSTITUTE(実質収支比率等に係る経年分析!J$49,"▲","-")),2),NA())</f>
        <v>4.2</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0.32</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後期高齢者医療特別会計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0.06</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0.05</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0.03</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0.04</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0.04</v>
      </c>
    </row>
    <row r="30" spans="1:11" x14ac:dyDescent="0.2">
      <c r="A30" s="175" t="str">
        <f>IF(連結実質赤字比率に係る赤字・黒字の構成分析!C$40="",NA(),連結実質赤字比率に係る赤字・黒字の構成分析!C$40)</f>
        <v>熊田診療所特別会計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0.08</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0.03</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0.05</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0.09</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7.0000000000000007E-2</v>
      </c>
    </row>
    <row r="31" spans="1:11" x14ac:dyDescent="0.2">
      <c r="A31" s="175" t="str">
        <f>IF(連結実質赤字比率に係る赤字・黒字の構成分析!C$39="",NA(),連結実質赤字比率に係る赤字・黒字の構成分析!C$39)</f>
        <v>農業集落排水事業特別会計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0.03</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0.03</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0.02</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0.03</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7.0000000000000007E-2</v>
      </c>
    </row>
    <row r="32" spans="1:11" x14ac:dyDescent="0.2">
      <c r="A32" s="175" t="str">
        <f>IF(連結実質赤字比率に係る赤字・黒字の構成分析!C$38="",NA(),連結実質赤字比率に係る赤字・黒字の構成分析!C$38)</f>
        <v>下水道事業特別会計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0.17</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7.0000000000000007E-2</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0.31</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0.27</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0.82</v>
      </c>
    </row>
    <row r="33" spans="1:16" x14ac:dyDescent="0.2">
      <c r="A33" s="175" t="str">
        <f>IF(連結実質赤字比率に係る赤字・黒字の構成分析!C$37="",NA(),連結実質赤字比率に係る赤字・黒字の構成分析!C$37)</f>
        <v>国民健康保険特別会計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2.84</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1.82</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1.36</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1.21</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1.18</v>
      </c>
    </row>
    <row r="34" spans="1:16" x14ac:dyDescent="0.2">
      <c r="A34" s="175" t="str">
        <f>IF(連結実質赤字比率に係る赤字・黒字の構成分析!C$36="",NA(),連結実質赤字比率に係る赤字・黒字の構成分析!C$36)</f>
        <v>介護保険特別会計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0.98</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0.74</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0.97</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1.5</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2.23</v>
      </c>
    </row>
    <row r="35" spans="1:16" x14ac:dyDescent="0.2">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6.34</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6.38</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6.48</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5.84</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9.98</v>
      </c>
    </row>
    <row r="36" spans="1:16" x14ac:dyDescent="0.2">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12.11</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12.71</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11.76</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11.22</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11.87</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1410</v>
      </c>
      <c r="E42" s="176"/>
      <c r="F42" s="176"/>
      <c r="G42" s="176">
        <f>'実質公債費比率（分子）の構造'!L$52</f>
        <v>1375</v>
      </c>
      <c r="H42" s="176"/>
      <c r="I42" s="176"/>
      <c r="J42" s="176">
        <f>'実質公債費比率（分子）の構造'!M$52</f>
        <v>1314</v>
      </c>
      <c r="K42" s="176"/>
      <c r="L42" s="176"/>
      <c r="M42" s="176">
        <f>'実質公債費比率（分子）の構造'!N$52</f>
        <v>1303</v>
      </c>
      <c r="N42" s="176"/>
      <c r="O42" s="176"/>
      <c r="P42" s="176">
        <f>'実質公債費比率（分子）の構造'!O$52</f>
        <v>1290</v>
      </c>
    </row>
    <row r="43" spans="1:16" x14ac:dyDescent="0.2">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2">
      <c r="A45" s="176" t="s">
        <v>68</v>
      </c>
      <c r="B45" s="176">
        <f>'実質公債費比率（分子）の構造'!K$49</f>
        <v>231</v>
      </c>
      <c r="C45" s="176"/>
      <c r="D45" s="176"/>
      <c r="E45" s="176">
        <f>'実質公債費比率（分子）の構造'!L$49</f>
        <v>214</v>
      </c>
      <c r="F45" s="176"/>
      <c r="G45" s="176"/>
      <c r="H45" s="176">
        <f>'実質公債費比率（分子）の構造'!M$49</f>
        <v>178</v>
      </c>
      <c r="I45" s="176"/>
      <c r="J45" s="176"/>
      <c r="K45" s="176">
        <f>'実質公債費比率（分子）の構造'!N$49</f>
        <v>244</v>
      </c>
      <c r="L45" s="176"/>
      <c r="M45" s="176"/>
      <c r="N45" s="176">
        <f>'実質公債費比率（分子）の構造'!O$49</f>
        <v>243</v>
      </c>
      <c r="O45" s="176"/>
      <c r="P45" s="176"/>
    </row>
    <row r="46" spans="1:16" x14ac:dyDescent="0.2">
      <c r="A46" s="176" t="s">
        <v>69</v>
      </c>
      <c r="B46" s="176">
        <f>'実質公債費比率（分子）の構造'!K$48</f>
        <v>242</v>
      </c>
      <c r="C46" s="176"/>
      <c r="D46" s="176"/>
      <c r="E46" s="176">
        <f>'実質公債費比率（分子）の構造'!L$48</f>
        <v>227</v>
      </c>
      <c r="F46" s="176"/>
      <c r="G46" s="176"/>
      <c r="H46" s="176">
        <f>'実質公債費比率（分子）の構造'!M$48</f>
        <v>237</v>
      </c>
      <c r="I46" s="176"/>
      <c r="J46" s="176"/>
      <c r="K46" s="176">
        <f>'実質公債費比率（分子）の構造'!N$48</f>
        <v>222</v>
      </c>
      <c r="L46" s="176"/>
      <c r="M46" s="176"/>
      <c r="N46" s="176">
        <f>'実質公債費比率（分子）の構造'!O$48</f>
        <v>240</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1394</v>
      </c>
      <c r="C49" s="176"/>
      <c r="D49" s="176"/>
      <c r="E49" s="176">
        <f>'実質公債費比率（分子）の構造'!L$45</f>
        <v>1369</v>
      </c>
      <c r="F49" s="176"/>
      <c r="G49" s="176"/>
      <c r="H49" s="176">
        <f>'実質公債費比率（分子）の構造'!M$45</f>
        <v>1332</v>
      </c>
      <c r="I49" s="176"/>
      <c r="J49" s="176"/>
      <c r="K49" s="176">
        <f>'実質公債費比率（分子）の構造'!N$45</f>
        <v>1346</v>
      </c>
      <c r="L49" s="176"/>
      <c r="M49" s="176"/>
      <c r="N49" s="176">
        <f>'実質公債費比率（分子）の構造'!O$45</f>
        <v>1378</v>
      </c>
      <c r="O49" s="176"/>
      <c r="P49" s="176"/>
    </row>
    <row r="50" spans="1:16" x14ac:dyDescent="0.2">
      <c r="A50" s="176" t="s">
        <v>73</v>
      </c>
      <c r="B50" s="176" t="e">
        <f>NA()</f>
        <v>#N/A</v>
      </c>
      <c r="C50" s="176">
        <f>IF(ISNUMBER('実質公債費比率（分子）の構造'!K$53),'実質公債費比率（分子）の構造'!K$53,NA())</f>
        <v>457</v>
      </c>
      <c r="D50" s="176" t="e">
        <f>NA()</f>
        <v>#N/A</v>
      </c>
      <c r="E50" s="176" t="e">
        <f>NA()</f>
        <v>#N/A</v>
      </c>
      <c r="F50" s="176">
        <f>IF(ISNUMBER('実質公債費比率（分子）の構造'!L$53),'実質公債費比率（分子）の構造'!L$53,NA())</f>
        <v>435</v>
      </c>
      <c r="G50" s="176" t="e">
        <f>NA()</f>
        <v>#N/A</v>
      </c>
      <c r="H50" s="176" t="e">
        <f>NA()</f>
        <v>#N/A</v>
      </c>
      <c r="I50" s="176">
        <f>IF(ISNUMBER('実質公債費比率（分子）の構造'!M$53),'実質公債費比率（分子）の構造'!M$53,NA())</f>
        <v>433</v>
      </c>
      <c r="J50" s="176" t="e">
        <f>NA()</f>
        <v>#N/A</v>
      </c>
      <c r="K50" s="176" t="e">
        <f>NA()</f>
        <v>#N/A</v>
      </c>
      <c r="L50" s="176">
        <f>IF(ISNUMBER('実質公債費比率（分子）の構造'!N$53),'実質公債費比率（分子）の構造'!N$53,NA())</f>
        <v>509</v>
      </c>
      <c r="M50" s="176" t="e">
        <f>NA()</f>
        <v>#N/A</v>
      </c>
      <c r="N50" s="176" t="e">
        <f>NA()</f>
        <v>#N/A</v>
      </c>
      <c r="O50" s="176">
        <f>IF(ISNUMBER('実質公債費比率（分子）の構造'!O$53),'実質公債費比率（分子）の構造'!O$53,NA())</f>
        <v>571</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12541</v>
      </c>
      <c r="E56" s="175"/>
      <c r="F56" s="175"/>
      <c r="G56" s="175">
        <f>'将来負担比率（分子）の構造'!J$52</f>
        <v>11867</v>
      </c>
      <c r="H56" s="175"/>
      <c r="I56" s="175"/>
      <c r="J56" s="175">
        <f>'将来負担比率（分子）の構造'!K$52</f>
        <v>11216</v>
      </c>
      <c r="K56" s="175"/>
      <c r="L56" s="175"/>
      <c r="M56" s="175">
        <f>'将来負担比率（分子）の構造'!L$52</f>
        <v>10582</v>
      </c>
      <c r="N56" s="175"/>
      <c r="O56" s="175"/>
      <c r="P56" s="175">
        <f>'将来負担比率（分子）の構造'!M$52</f>
        <v>9832</v>
      </c>
    </row>
    <row r="57" spans="1:16" x14ac:dyDescent="0.2">
      <c r="A57" s="175" t="s">
        <v>44</v>
      </c>
      <c r="B57" s="175"/>
      <c r="C57" s="175"/>
      <c r="D57" s="175">
        <f>'将来負担比率（分子）の構造'!I$51</f>
        <v>12</v>
      </c>
      <c r="E57" s="175"/>
      <c r="F57" s="175"/>
      <c r="G57" s="175">
        <f>'将来負担比率（分子）の構造'!J$51</f>
        <v>12</v>
      </c>
      <c r="H57" s="175"/>
      <c r="I57" s="175"/>
      <c r="J57" s="175">
        <f>'将来負担比率（分子）の構造'!K$51</f>
        <v>11</v>
      </c>
      <c r="K57" s="175"/>
      <c r="L57" s="175"/>
      <c r="M57" s="175">
        <f>'将来負担比率（分子）の構造'!L$51</f>
        <v>10</v>
      </c>
      <c r="N57" s="175"/>
      <c r="O57" s="175"/>
      <c r="P57" s="175">
        <f>'将来負担比率（分子）の構造'!M$51</f>
        <v>9</v>
      </c>
    </row>
    <row r="58" spans="1:16" x14ac:dyDescent="0.2">
      <c r="A58" s="175" t="s">
        <v>43</v>
      </c>
      <c r="B58" s="175"/>
      <c r="C58" s="175"/>
      <c r="D58" s="175">
        <f>'将来負担比率（分子）の構造'!I$50</f>
        <v>6232</v>
      </c>
      <c r="E58" s="175"/>
      <c r="F58" s="175"/>
      <c r="G58" s="175">
        <f>'将来負担比率（分子）の構造'!J$50</f>
        <v>6837</v>
      </c>
      <c r="H58" s="175"/>
      <c r="I58" s="175"/>
      <c r="J58" s="175">
        <f>'将来負担比率（分子）の構造'!K$50</f>
        <v>7503</v>
      </c>
      <c r="K58" s="175"/>
      <c r="L58" s="175"/>
      <c r="M58" s="175">
        <f>'将来負担比率（分子）の構造'!L$50</f>
        <v>8629</v>
      </c>
      <c r="N58" s="175"/>
      <c r="O58" s="175"/>
      <c r="P58" s="175">
        <f>'将来負担比率（分子）の構造'!M$50</f>
        <v>8975</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2834</v>
      </c>
      <c r="C62" s="175"/>
      <c r="D62" s="175"/>
      <c r="E62" s="175">
        <f>'将来負担比率（分子）の構造'!J$45</f>
        <v>2780</v>
      </c>
      <c r="F62" s="175"/>
      <c r="G62" s="175"/>
      <c r="H62" s="175">
        <f>'将来負担比率（分子）の構造'!K$45</f>
        <v>2758</v>
      </c>
      <c r="I62" s="175"/>
      <c r="J62" s="175"/>
      <c r="K62" s="175">
        <f>'将来負担比率（分子）の構造'!L$45</f>
        <v>2713</v>
      </c>
      <c r="L62" s="175"/>
      <c r="M62" s="175"/>
      <c r="N62" s="175">
        <f>'将来負担比率（分子）の構造'!M$45</f>
        <v>2695</v>
      </c>
      <c r="O62" s="175"/>
      <c r="P62" s="175"/>
    </row>
    <row r="63" spans="1:16" x14ac:dyDescent="0.2">
      <c r="A63" s="175" t="s">
        <v>36</v>
      </c>
      <c r="B63" s="175">
        <f>'将来負担比率（分子）の構造'!I$44</f>
        <v>895</v>
      </c>
      <c r="C63" s="175"/>
      <c r="D63" s="175"/>
      <c r="E63" s="175">
        <f>'将来負担比率（分子）の構造'!J$44</f>
        <v>749</v>
      </c>
      <c r="F63" s="175"/>
      <c r="G63" s="175"/>
      <c r="H63" s="175">
        <f>'将来負担比率（分子）の構造'!K$44</f>
        <v>581</v>
      </c>
      <c r="I63" s="175"/>
      <c r="J63" s="175"/>
      <c r="K63" s="175">
        <f>'将来負担比率（分子）の構造'!L$44</f>
        <v>655</v>
      </c>
      <c r="L63" s="175"/>
      <c r="M63" s="175"/>
      <c r="N63" s="175">
        <f>'将来負担比率（分子）の構造'!M$44</f>
        <v>545</v>
      </c>
      <c r="O63" s="175"/>
      <c r="P63" s="175"/>
    </row>
    <row r="64" spans="1:16" x14ac:dyDescent="0.2">
      <c r="A64" s="175" t="s">
        <v>35</v>
      </c>
      <c r="B64" s="175">
        <f>'将来負担比率（分子）の構造'!I$43</f>
        <v>3030</v>
      </c>
      <c r="C64" s="175"/>
      <c r="D64" s="175"/>
      <c r="E64" s="175">
        <f>'将来負担比率（分子）の構造'!J$43</f>
        <v>2902</v>
      </c>
      <c r="F64" s="175"/>
      <c r="G64" s="175"/>
      <c r="H64" s="175">
        <f>'将来負担比率（分子）の構造'!K$43</f>
        <v>2642</v>
      </c>
      <c r="I64" s="175"/>
      <c r="J64" s="175"/>
      <c r="K64" s="175">
        <f>'将来負担比率（分子）の構造'!L$43</f>
        <v>2736</v>
      </c>
      <c r="L64" s="175"/>
      <c r="M64" s="175"/>
      <c r="N64" s="175">
        <f>'将来負担比率（分子）の構造'!M$43</f>
        <v>2323</v>
      </c>
      <c r="O64" s="175"/>
      <c r="P64" s="175"/>
    </row>
    <row r="65" spans="1:16" x14ac:dyDescent="0.2">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2">
      <c r="A66" s="175" t="s">
        <v>33</v>
      </c>
      <c r="B66" s="175">
        <f>'将来負担比率（分子）の構造'!I$41</f>
        <v>11647</v>
      </c>
      <c r="C66" s="175"/>
      <c r="D66" s="175"/>
      <c r="E66" s="175">
        <f>'将来負担比率（分子）の構造'!J$41</f>
        <v>10974</v>
      </c>
      <c r="F66" s="175"/>
      <c r="G66" s="175"/>
      <c r="H66" s="175">
        <f>'将来負担比率（分子）の構造'!K$41</f>
        <v>10551</v>
      </c>
      <c r="I66" s="175"/>
      <c r="J66" s="175"/>
      <c r="K66" s="175">
        <f>'将来負担比率（分子）の構造'!L$41</f>
        <v>9814</v>
      </c>
      <c r="L66" s="175"/>
      <c r="M66" s="175"/>
      <c r="N66" s="175">
        <f>'将来負担比率（分子）の構造'!M$41</f>
        <v>8978</v>
      </c>
      <c r="O66" s="175"/>
      <c r="P66" s="175"/>
    </row>
    <row r="67" spans="1:16" x14ac:dyDescent="0.2">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2063</v>
      </c>
      <c r="C72" s="179">
        <f>基金残高に係る経年分析!G55</f>
        <v>2612</v>
      </c>
      <c r="D72" s="179">
        <f>基金残高に係る経年分析!H55</f>
        <v>2763</v>
      </c>
    </row>
    <row r="73" spans="1:16" x14ac:dyDescent="0.2">
      <c r="A73" s="178" t="s">
        <v>80</v>
      </c>
      <c r="B73" s="179">
        <f>基金残高に係る経年分析!F56</f>
        <v>118</v>
      </c>
      <c r="C73" s="179">
        <f>基金残高に係る経年分析!G56</f>
        <v>118</v>
      </c>
      <c r="D73" s="179">
        <f>基金残高に係る経年分析!H56</f>
        <v>118</v>
      </c>
    </row>
    <row r="74" spans="1:16" x14ac:dyDescent="0.2">
      <c r="A74" s="178" t="s">
        <v>81</v>
      </c>
      <c r="B74" s="179">
        <f>基金残高に係る経年分析!F57</f>
        <v>5603</v>
      </c>
      <c r="C74" s="179">
        <f>基金残高に係る経年分析!G57</f>
        <v>6195</v>
      </c>
      <c r="D74" s="179">
        <f>基金残高に係る経年分析!H57</f>
        <v>6500</v>
      </c>
    </row>
  </sheetData>
  <sheetProtection algorithmName="SHA-512" hashValue="hmgmhs+o7Q5A1No8xCsdlnX7CyEfoDpWNnCeiPsvfOZ/zsEsN0Wt78Bw1ivyFfqIPV6Pim0MagmEplcXnzJ1cw==" saltValue="mEso5wDFcqqoZUshcaOAHg=="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213</v>
      </c>
      <c r="DI1" s="603"/>
      <c r="DJ1" s="603"/>
      <c r="DK1" s="603"/>
      <c r="DL1" s="603"/>
      <c r="DM1" s="603"/>
      <c r="DN1" s="604"/>
      <c r="DO1" s="214"/>
      <c r="DP1" s="602" t="s">
        <v>214</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2">
      <c r="B2" s="215" t="s">
        <v>215</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05" t="s">
        <v>216</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217</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218</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5" t="s">
        <v>1</v>
      </c>
      <c r="C4" s="606"/>
      <c r="D4" s="606"/>
      <c r="E4" s="606"/>
      <c r="F4" s="606"/>
      <c r="G4" s="606"/>
      <c r="H4" s="606"/>
      <c r="I4" s="606"/>
      <c r="J4" s="606"/>
      <c r="K4" s="606"/>
      <c r="L4" s="606"/>
      <c r="M4" s="606"/>
      <c r="N4" s="606"/>
      <c r="O4" s="606"/>
      <c r="P4" s="606"/>
      <c r="Q4" s="607"/>
      <c r="R4" s="605" t="s">
        <v>219</v>
      </c>
      <c r="S4" s="606"/>
      <c r="T4" s="606"/>
      <c r="U4" s="606"/>
      <c r="V4" s="606"/>
      <c r="W4" s="606"/>
      <c r="X4" s="606"/>
      <c r="Y4" s="607"/>
      <c r="Z4" s="605" t="s">
        <v>220</v>
      </c>
      <c r="AA4" s="606"/>
      <c r="AB4" s="606"/>
      <c r="AC4" s="607"/>
      <c r="AD4" s="605" t="s">
        <v>221</v>
      </c>
      <c r="AE4" s="606"/>
      <c r="AF4" s="606"/>
      <c r="AG4" s="606"/>
      <c r="AH4" s="606"/>
      <c r="AI4" s="606"/>
      <c r="AJ4" s="606"/>
      <c r="AK4" s="607"/>
      <c r="AL4" s="605" t="s">
        <v>220</v>
      </c>
      <c r="AM4" s="606"/>
      <c r="AN4" s="606"/>
      <c r="AO4" s="607"/>
      <c r="AP4" s="608" t="s">
        <v>222</v>
      </c>
      <c r="AQ4" s="608"/>
      <c r="AR4" s="608"/>
      <c r="AS4" s="608"/>
      <c r="AT4" s="608"/>
      <c r="AU4" s="608"/>
      <c r="AV4" s="608"/>
      <c r="AW4" s="608"/>
      <c r="AX4" s="608"/>
      <c r="AY4" s="608"/>
      <c r="AZ4" s="608"/>
      <c r="BA4" s="608"/>
      <c r="BB4" s="608"/>
      <c r="BC4" s="608"/>
      <c r="BD4" s="608"/>
      <c r="BE4" s="608"/>
      <c r="BF4" s="608"/>
      <c r="BG4" s="608" t="s">
        <v>223</v>
      </c>
      <c r="BH4" s="608"/>
      <c r="BI4" s="608"/>
      <c r="BJ4" s="608"/>
      <c r="BK4" s="608"/>
      <c r="BL4" s="608"/>
      <c r="BM4" s="608"/>
      <c r="BN4" s="608"/>
      <c r="BO4" s="608" t="s">
        <v>220</v>
      </c>
      <c r="BP4" s="608"/>
      <c r="BQ4" s="608"/>
      <c r="BR4" s="608"/>
      <c r="BS4" s="608" t="s">
        <v>224</v>
      </c>
      <c r="BT4" s="608"/>
      <c r="BU4" s="608"/>
      <c r="BV4" s="608"/>
      <c r="BW4" s="608"/>
      <c r="BX4" s="608"/>
      <c r="BY4" s="608"/>
      <c r="BZ4" s="608"/>
      <c r="CA4" s="608"/>
      <c r="CB4" s="608"/>
      <c r="CD4" s="605" t="s">
        <v>225</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
      <c r="B5" s="609" t="s">
        <v>226</v>
      </c>
      <c r="C5" s="610"/>
      <c r="D5" s="610"/>
      <c r="E5" s="610"/>
      <c r="F5" s="610"/>
      <c r="G5" s="610"/>
      <c r="H5" s="610"/>
      <c r="I5" s="610"/>
      <c r="J5" s="610"/>
      <c r="K5" s="610"/>
      <c r="L5" s="610"/>
      <c r="M5" s="610"/>
      <c r="N5" s="610"/>
      <c r="O5" s="610"/>
      <c r="P5" s="610"/>
      <c r="Q5" s="611"/>
      <c r="R5" s="612">
        <v>3539405</v>
      </c>
      <c r="S5" s="613"/>
      <c r="T5" s="613"/>
      <c r="U5" s="613"/>
      <c r="V5" s="613"/>
      <c r="W5" s="613"/>
      <c r="X5" s="613"/>
      <c r="Y5" s="614"/>
      <c r="Z5" s="615">
        <v>26.6</v>
      </c>
      <c r="AA5" s="615"/>
      <c r="AB5" s="615"/>
      <c r="AC5" s="615"/>
      <c r="AD5" s="616">
        <v>3539405</v>
      </c>
      <c r="AE5" s="616"/>
      <c r="AF5" s="616"/>
      <c r="AG5" s="616"/>
      <c r="AH5" s="616"/>
      <c r="AI5" s="616"/>
      <c r="AJ5" s="616"/>
      <c r="AK5" s="616"/>
      <c r="AL5" s="617">
        <v>41.8</v>
      </c>
      <c r="AM5" s="618"/>
      <c r="AN5" s="618"/>
      <c r="AO5" s="619"/>
      <c r="AP5" s="609" t="s">
        <v>227</v>
      </c>
      <c r="AQ5" s="610"/>
      <c r="AR5" s="610"/>
      <c r="AS5" s="610"/>
      <c r="AT5" s="610"/>
      <c r="AU5" s="610"/>
      <c r="AV5" s="610"/>
      <c r="AW5" s="610"/>
      <c r="AX5" s="610"/>
      <c r="AY5" s="610"/>
      <c r="AZ5" s="610"/>
      <c r="BA5" s="610"/>
      <c r="BB5" s="610"/>
      <c r="BC5" s="610"/>
      <c r="BD5" s="610"/>
      <c r="BE5" s="610"/>
      <c r="BF5" s="611"/>
      <c r="BG5" s="623">
        <v>3534944</v>
      </c>
      <c r="BH5" s="624"/>
      <c r="BI5" s="624"/>
      <c r="BJ5" s="624"/>
      <c r="BK5" s="624"/>
      <c r="BL5" s="624"/>
      <c r="BM5" s="624"/>
      <c r="BN5" s="625"/>
      <c r="BO5" s="626">
        <v>99.9</v>
      </c>
      <c r="BP5" s="626"/>
      <c r="BQ5" s="626"/>
      <c r="BR5" s="626"/>
      <c r="BS5" s="627">
        <v>44942</v>
      </c>
      <c r="BT5" s="627"/>
      <c r="BU5" s="627"/>
      <c r="BV5" s="627"/>
      <c r="BW5" s="627"/>
      <c r="BX5" s="627"/>
      <c r="BY5" s="627"/>
      <c r="BZ5" s="627"/>
      <c r="CA5" s="627"/>
      <c r="CB5" s="631"/>
      <c r="CD5" s="605" t="s">
        <v>222</v>
      </c>
      <c r="CE5" s="606"/>
      <c r="CF5" s="606"/>
      <c r="CG5" s="606"/>
      <c r="CH5" s="606"/>
      <c r="CI5" s="606"/>
      <c r="CJ5" s="606"/>
      <c r="CK5" s="606"/>
      <c r="CL5" s="606"/>
      <c r="CM5" s="606"/>
      <c r="CN5" s="606"/>
      <c r="CO5" s="606"/>
      <c r="CP5" s="606"/>
      <c r="CQ5" s="607"/>
      <c r="CR5" s="605" t="s">
        <v>228</v>
      </c>
      <c r="CS5" s="606"/>
      <c r="CT5" s="606"/>
      <c r="CU5" s="606"/>
      <c r="CV5" s="606"/>
      <c r="CW5" s="606"/>
      <c r="CX5" s="606"/>
      <c r="CY5" s="607"/>
      <c r="CZ5" s="605" t="s">
        <v>220</v>
      </c>
      <c r="DA5" s="606"/>
      <c r="DB5" s="606"/>
      <c r="DC5" s="607"/>
      <c r="DD5" s="605" t="s">
        <v>229</v>
      </c>
      <c r="DE5" s="606"/>
      <c r="DF5" s="606"/>
      <c r="DG5" s="606"/>
      <c r="DH5" s="606"/>
      <c r="DI5" s="606"/>
      <c r="DJ5" s="606"/>
      <c r="DK5" s="606"/>
      <c r="DL5" s="606"/>
      <c r="DM5" s="606"/>
      <c r="DN5" s="606"/>
      <c r="DO5" s="606"/>
      <c r="DP5" s="607"/>
      <c r="DQ5" s="605" t="s">
        <v>230</v>
      </c>
      <c r="DR5" s="606"/>
      <c r="DS5" s="606"/>
      <c r="DT5" s="606"/>
      <c r="DU5" s="606"/>
      <c r="DV5" s="606"/>
      <c r="DW5" s="606"/>
      <c r="DX5" s="606"/>
      <c r="DY5" s="606"/>
      <c r="DZ5" s="606"/>
      <c r="EA5" s="606"/>
      <c r="EB5" s="606"/>
      <c r="EC5" s="607"/>
    </row>
    <row r="6" spans="2:143" ht="11.25" customHeight="1" x14ac:dyDescent="0.2">
      <c r="B6" s="620" t="s">
        <v>231</v>
      </c>
      <c r="C6" s="621"/>
      <c r="D6" s="621"/>
      <c r="E6" s="621"/>
      <c r="F6" s="621"/>
      <c r="G6" s="621"/>
      <c r="H6" s="621"/>
      <c r="I6" s="621"/>
      <c r="J6" s="621"/>
      <c r="K6" s="621"/>
      <c r="L6" s="621"/>
      <c r="M6" s="621"/>
      <c r="N6" s="621"/>
      <c r="O6" s="621"/>
      <c r="P6" s="621"/>
      <c r="Q6" s="622"/>
      <c r="R6" s="623">
        <v>150097</v>
      </c>
      <c r="S6" s="624"/>
      <c r="T6" s="624"/>
      <c r="U6" s="624"/>
      <c r="V6" s="624"/>
      <c r="W6" s="624"/>
      <c r="X6" s="624"/>
      <c r="Y6" s="625"/>
      <c r="Z6" s="626">
        <v>1.1000000000000001</v>
      </c>
      <c r="AA6" s="626"/>
      <c r="AB6" s="626"/>
      <c r="AC6" s="626"/>
      <c r="AD6" s="627">
        <v>150097</v>
      </c>
      <c r="AE6" s="627"/>
      <c r="AF6" s="627"/>
      <c r="AG6" s="627"/>
      <c r="AH6" s="627"/>
      <c r="AI6" s="627"/>
      <c r="AJ6" s="627"/>
      <c r="AK6" s="627"/>
      <c r="AL6" s="628">
        <v>1.8</v>
      </c>
      <c r="AM6" s="629"/>
      <c r="AN6" s="629"/>
      <c r="AO6" s="630"/>
      <c r="AP6" s="620" t="s">
        <v>232</v>
      </c>
      <c r="AQ6" s="621"/>
      <c r="AR6" s="621"/>
      <c r="AS6" s="621"/>
      <c r="AT6" s="621"/>
      <c r="AU6" s="621"/>
      <c r="AV6" s="621"/>
      <c r="AW6" s="621"/>
      <c r="AX6" s="621"/>
      <c r="AY6" s="621"/>
      <c r="AZ6" s="621"/>
      <c r="BA6" s="621"/>
      <c r="BB6" s="621"/>
      <c r="BC6" s="621"/>
      <c r="BD6" s="621"/>
      <c r="BE6" s="621"/>
      <c r="BF6" s="622"/>
      <c r="BG6" s="623">
        <v>3534944</v>
      </c>
      <c r="BH6" s="624"/>
      <c r="BI6" s="624"/>
      <c r="BJ6" s="624"/>
      <c r="BK6" s="624"/>
      <c r="BL6" s="624"/>
      <c r="BM6" s="624"/>
      <c r="BN6" s="625"/>
      <c r="BO6" s="626">
        <v>99.9</v>
      </c>
      <c r="BP6" s="626"/>
      <c r="BQ6" s="626"/>
      <c r="BR6" s="626"/>
      <c r="BS6" s="627">
        <v>44942</v>
      </c>
      <c r="BT6" s="627"/>
      <c r="BU6" s="627"/>
      <c r="BV6" s="627"/>
      <c r="BW6" s="627"/>
      <c r="BX6" s="627"/>
      <c r="BY6" s="627"/>
      <c r="BZ6" s="627"/>
      <c r="CA6" s="627"/>
      <c r="CB6" s="631"/>
      <c r="CD6" s="609" t="s">
        <v>233</v>
      </c>
      <c r="CE6" s="610"/>
      <c r="CF6" s="610"/>
      <c r="CG6" s="610"/>
      <c r="CH6" s="610"/>
      <c r="CI6" s="610"/>
      <c r="CJ6" s="610"/>
      <c r="CK6" s="610"/>
      <c r="CL6" s="610"/>
      <c r="CM6" s="610"/>
      <c r="CN6" s="610"/>
      <c r="CO6" s="610"/>
      <c r="CP6" s="610"/>
      <c r="CQ6" s="611"/>
      <c r="CR6" s="623">
        <v>114547</v>
      </c>
      <c r="CS6" s="624"/>
      <c r="CT6" s="624"/>
      <c r="CU6" s="624"/>
      <c r="CV6" s="624"/>
      <c r="CW6" s="624"/>
      <c r="CX6" s="624"/>
      <c r="CY6" s="625"/>
      <c r="CZ6" s="617">
        <v>0.9</v>
      </c>
      <c r="DA6" s="618"/>
      <c r="DB6" s="618"/>
      <c r="DC6" s="634"/>
      <c r="DD6" s="632" t="s">
        <v>129</v>
      </c>
      <c r="DE6" s="624"/>
      <c r="DF6" s="624"/>
      <c r="DG6" s="624"/>
      <c r="DH6" s="624"/>
      <c r="DI6" s="624"/>
      <c r="DJ6" s="624"/>
      <c r="DK6" s="624"/>
      <c r="DL6" s="624"/>
      <c r="DM6" s="624"/>
      <c r="DN6" s="624"/>
      <c r="DO6" s="624"/>
      <c r="DP6" s="625"/>
      <c r="DQ6" s="632">
        <v>114547</v>
      </c>
      <c r="DR6" s="624"/>
      <c r="DS6" s="624"/>
      <c r="DT6" s="624"/>
      <c r="DU6" s="624"/>
      <c r="DV6" s="624"/>
      <c r="DW6" s="624"/>
      <c r="DX6" s="624"/>
      <c r="DY6" s="624"/>
      <c r="DZ6" s="624"/>
      <c r="EA6" s="624"/>
      <c r="EB6" s="624"/>
      <c r="EC6" s="633"/>
    </row>
    <row r="7" spans="2:143" ht="11.25" customHeight="1" x14ac:dyDescent="0.2">
      <c r="B7" s="620" t="s">
        <v>234</v>
      </c>
      <c r="C7" s="621"/>
      <c r="D7" s="621"/>
      <c r="E7" s="621"/>
      <c r="F7" s="621"/>
      <c r="G7" s="621"/>
      <c r="H7" s="621"/>
      <c r="I7" s="621"/>
      <c r="J7" s="621"/>
      <c r="K7" s="621"/>
      <c r="L7" s="621"/>
      <c r="M7" s="621"/>
      <c r="N7" s="621"/>
      <c r="O7" s="621"/>
      <c r="P7" s="621"/>
      <c r="Q7" s="622"/>
      <c r="R7" s="623">
        <v>786</v>
      </c>
      <c r="S7" s="624"/>
      <c r="T7" s="624"/>
      <c r="U7" s="624"/>
      <c r="V7" s="624"/>
      <c r="W7" s="624"/>
      <c r="X7" s="624"/>
      <c r="Y7" s="625"/>
      <c r="Z7" s="626">
        <v>0</v>
      </c>
      <c r="AA7" s="626"/>
      <c r="AB7" s="626"/>
      <c r="AC7" s="626"/>
      <c r="AD7" s="627">
        <v>786</v>
      </c>
      <c r="AE7" s="627"/>
      <c r="AF7" s="627"/>
      <c r="AG7" s="627"/>
      <c r="AH7" s="627"/>
      <c r="AI7" s="627"/>
      <c r="AJ7" s="627"/>
      <c r="AK7" s="627"/>
      <c r="AL7" s="628">
        <v>0</v>
      </c>
      <c r="AM7" s="629"/>
      <c r="AN7" s="629"/>
      <c r="AO7" s="630"/>
      <c r="AP7" s="620" t="s">
        <v>235</v>
      </c>
      <c r="AQ7" s="621"/>
      <c r="AR7" s="621"/>
      <c r="AS7" s="621"/>
      <c r="AT7" s="621"/>
      <c r="AU7" s="621"/>
      <c r="AV7" s="621"/>
      <c r="AW7" s="621"/>
      <c r="AX7" s="621"/>
      <c r="AY7" s="621"/>
      <c r="AZ7" s="621"/>
      <c r="BA7" s="621"/>
      <c r="BB7" s="621"/>
      <c r="BC7" s="621"/>
      <c r="BD7" s="621"/>
      <c r="BE7" s="621"/>
      <c r="BF7" s="622"/>
      <c r="BG7" s="623">
        <v>1274463</v>
      </c>
      <c r="BH7" s="624"/>
      <c r="BI7" s="624"/>
      <c r="BJ7" s="624"/>
      <c r="BK7" s="624"/>
      <c r="BL7" s="624"/>
      <c r="BM7" s="624"/>
      <c r="BN7" s="625"/>
      <c r="BO7" s="626">
        <v>36</v>
      </c>
      <c r="BP7" s="626"/>
      <c r="BQ7" s="626"/>
      <c r="BR7" s="626"/>
      <c r="BS7" s="627">
        <v>44942</v>
      </c>
      <c r="BT7" s="627"/>
      <c r="BU7" s="627"/>
      <c r="BV7" s="627"/>
      <c r="BW7" s="627"/>
      <c r="BX7" s="627"/>
      <c r="BY7" s="627"/>
      <c r="BZ7" s="627"/>
      <c r="CA7" s="627"/>
      <c r="CB7" s="631"/>
      <c r="CD7" s="620" t="s">
        <v>236</v>
      </c>
      <c r="CE7" s="621"/>
      <c r="CF7" s="621"/>
      <c r="CG7" s="621"/>
      <c r="CH7" s="621"/>
      <c r="CI7" s="621"/>
      <c r="CJ7" s="621"/>
      <c r="CK7" s="621"/>
      <c r="CL7" s="621"/>
      <c r="CM7" s="621"/>
      <c r="CN7" s="621"/>
      <c r="CO7" s="621"/>
      <c r="CP7" s="621"/>
      <c r="CQ7" s="622"/>
      <c r="CR7" s="623">
        <v>1634533</v>
      </c>
      <c r="CS7" s="624"/>
      <c r="CT7" s="624"/>
      <c r="CU7" s="624"/>
      <c r="CV7" s="624"/>
      <c r="CW7" s="624"/>
      <c r="CX7" s="624"/>
      <c r="CY7" s="625"/>
      <c r="CZ7" s="626">
        <v>13.2</v>
      </c>
      <c r="DA7" s="626"/>
      <c r="DB7" s="626"/>
      <c r="DC7" s="626"/>
      <c r="DD7" s="632">
        <v>1253</v>
      </c>
      <c r="DE7" s="624"/>
      <c r="DF7" s="624"/>
      <c r="DG7" s="624"/>
      <c r="DH7" s="624"/>
      <c r="DI7" s="624"/>
      <c r="DJ7" s="624"/>
      <c r="DK7" s="624"/>
      <c r="DL7" s="624"/>
      <c r="DM7" s="624"/>
      <c r="DN7" s="624"/>
      <c r="DO7" s="624"/>
      <c r="DP7" s="625"/>
      <c r="DQ7" s="632">
        <v>1430984</v>
      </c>
      <c r="DR7" s="624"/>
      <c r="DS7" s="624"/>
      <c r="DT7" s="624"/>
      <c r="DU7" s="624"/>
      <c r="DV7" s="624"/>
      <c r="DW7" s="624"/>
      <c r="DX7" s="624"/>
      <c r="DY7" s="624"/>
      <c r="DZ7" s="624"/>
      <c r="EA7" s="624"/>
      <c r="EB7" s="624"/>
      <c r="EC7" s="633"/>
    </row>
    <row r="8" spans="2:143" ht="11.25" customHeight="1" x14ac:dyDescent="0.2">
      <c r="B8" s="620" t="s">
        <v>237</v>
      </c>
      <c r="C8" s="621"/>
      <c r="D8" s="621"/>
      <c r="E8" s="621"/>
      <c r="F8" s="621"/>
      <c r="G8" s="621"/>
      <c r="H8" s="621"/>
      <c r="I8" s="621"/>
      <c r="J8" s="621"/>
      <c r="K8" s="621"/>
      <c r="L8" s="621"/>
      <c r="M8" s="621"/>
      <c r="N8" s="621"/>
      <c r="O8" s="621"/>
      <c r="P8" s="621"/>
      <c r="Q8" s="622"/>
      <c r="R8" s="623">
        <v>15152</v>
      </c>
      <c r="S8" s="624"/>
      <c r="T8" s="624"/>
      <c r="U8" s="624"/>
      <c r="V8" s="624"/>
      <c r="W8" s="624"/>
      <c r="X8" s="624"/>
      <c r="Y8" s="625"/>
      <c r="Z8" s="626">
        <v>0.1</v>
      </c>
      <c r="AA8" s="626"/>
      <c r="AB8" s="626"/>
      <c r="AC8" s="626"/>
      <c r="AD8" s="627">
        <v>15152</v>
      </c>
      <c r="AE8" s="627"/>
      <c r="AF8" s="627"/>
      <c r="AG8" s="627"/>
      <c r="AH8" s="627"/>
      <c r="AI8" s="627"/>
      <c r="AJ8" s="627"/>
      <c r="AK8" s="627"/>
      <c r="AL8" s="628">
        <v>0.2</v>
      </c>
      <c r="AM8" s="629"/>
      <c r="AN8" s="629"/>
      <c r="AO8" s="630"/>
      <c r="AP8" s="620" t="s">
        <v>238</v>
      </c>
      <c r="AQ8" s="621"/>
      <c r="AR8" s="621"/>
      <c r="AS8" s="621"/>
      <c r="AT8" s="621"/>
      <c r="AU8" s="621"/>
      <c r="AV8" s="621"/>
      <c r="AW8" s="621"/>
      <c r="AX8" s="621"/>
      <c r="AY8" s="621"/>
      <c r="AZ8" s="621"/>
      <c r="BA8" s="621"/>
      <c r="BB8" s="621"/>
      <c r="BC8" s="621"/>
      <c r="BD8" s="621"/>
      <c r="BE8" s="621"/>
      <c r="BF8" s="622"/>
      <c r="BG8" s="623">
        <v>44855</v>
      </c>
      <c r="BH8" s="624"/>
      <c r="BI8" s="624"/>
      <c r="BJ8" s="624"/>
      <c r="BK8" s="624"/>
      <c r="BL8" s="624"/>
      <c r="BM8" s="624"/>
      <c r="BN8" s="625"/>
      <c r="BO8" s="626">
        <v>1.3</v>
      </c>
      <c r="BP8" s="626"/>
      <c r="BQ8" s="626"/>
      <c r="BR8" s="626"/>
      <c r="BS8" s="627" t="s">
        <v>129</v>
      </c>
      <c r="BT8" s="627"/>
      <c r="BU8" s="627"/>
      <c r="BV8" s="627"/>
      <c r="BW8" s="627"/>
      <c r="BX8" s="627"/>
      <c r="BY8" s="627"/>
      <c r="BZ8" s="627"/>
      <c r="CA8" s="627"/>
      <c r="CB8" s="631"/>
      <c r="CD8" s="620" t="s">
        <v>239</v>
      </c>
      <c r="CE8" s="621"/>
      <c r="CF8" s="621"/>
      <c r="CG8" s="621"/>
      <c r="CH8" s="621"/>
      <c r="CI8" s="621"/>
      <c r="CJ8" s="621"/>
      <c r="CK8" s="621"/>
      <c r="CL8" s="621"/>
      <c r="CM8" s="621"/>
      <c r="CN8" s="621"/>
      <c r="CO8" s="621"/>
      <c r="CP8" s="621"/>
      <c r="CQ8" s="622"/>
      <c r="CR8" s="623">
        <v>3840492</v>
      </c>
      <c r="CS8" s="624"/>
      <c r="CT8" s="624"/>
      <c r="CU8" s="624"/>
      <c r="CV8" s="624"/>
      <c r="CW8" s="624"/>
      <c r="CX8" s="624"/>
      <c r="CY8" s="625"/>
      <c r="CZ8" s="626">
        <v>31</v>
      </c>
      <c r="DA8" s="626"/>
      <c r="DB8" s="626"/>
      <c r="DC8" s="626"/>
      <c r="DD8" s="632">
        <v>26770</v>
      </c>
      <c r="DE8" s="624"/>
      <c r="DF8" s="624"/>
      <c r="DG8" s="624"/>
      <c r="DH8" s="624"/>
      <c r="DI8" s="624"/>
      <c r="DJ8" s="624"/>
      <c r="DK8" s="624"/>
      <c r="DL8" s="624"/>
      <c r="DM8" s="624"/>
      <c r="DN8" s="624"/>
      <c r="DO8" s="624"/>
      <c r="DP8" s="625"/>
      <c r="DQ8" s="632">
        <v>1947531</v>
      </c>
      <c r="DR8" s="624"/>
      <c r="DS8" s="624"/>
      <c r="DT8" s="624"/>
      <c r="DU8" s="624"/>
      <c r="DV8" s="624"/>
      <c r="DW8" s="624"/>
      <c r="DX8" s="624"/>
      <c r="DY8" s="624"/>
      <c r="DZ8" s="624"/>
      <c r="EA8" s="624"/>
      <c r="EB8" s="624"/>
      <c r="EC8" s="633"/>
    </row>
    <row r="9" spans="2:143" ht="11.25" customHeight="1" x14ac:dyDescent="0.2">
      <c r="B9" s="620" t="s">
        <v>240</v>
      </c>
      <c r="C9" s="621"/>
      <c r="D9" s="621"/>
      <c r="E9" s="621"/>
      <c r="F9" s="621"/>
      <c r="G9" s="621"/>
      <c r="H9" s="621"/>
      <c r="I9" s="621"/>
      <c r="J9" s="621"/>
      <c r="K9" s="621"/>
      <c r="L9" s="621"/>
      <c r="M9" s="621"/>
      <c r="N9" s="621"/>
      <c r="O9" s="621"/>
      <c r="P9" s="621"/>
      <c r="Q9" s="622"/>
      <c r="R9" s="623">
        <v>11211</v>
      </c>
      <c r="S9" s="624"/>
      <c r="T9" s="624"/>
      <c r="U9" s="624"/>
      <c r="V9" s="624"/>
      <c r="W9" s="624"/>
      <c r="X9" s="624"/>
      <c r="Y9" s="625"/>
      <c r="Z9" s="626">
        <v>0.1</v>
      </c>
      <c r="AA9" s="626"/>
      <c r="AB9" s="626"/>
      <c r="AC9" s="626"/>
      <c r="AD9" s="627">
        <v>11211</v>
      </c>
      <c r="AE9" s="627"/>
      <c r="AF9" s="627"/>
      <c r="AG9" s="627"/>
      <c r="AH9" s="627"/>
      <c r="AI9" s="627"/>
      <c r="AJ9" s="627"/>
      <c r="AK9" s="627"/>
      <c r="AL9" s="628">
        <v>0.1</v>
      </c>
      <c r="AM9" s="629"/>
      <c r="AN9" s="629"/>
      <c r="AO9" s="630"/>
      <c r="AP9" s="620" t="s">
        <v>241</v>
      </c>
      <c r="AQ9" s="621"/>
      <c r="AR9" s="621"/>
      <c r="AS9" s="621"/>
      <c r="AT9" s="621"/>
      <c r="AU9" s="621"/>
      <c r="AV9" s="621"/>
      <c r="AW9" s="621"/>
      <c r="AX9" s="621"/>
      <c r="AY9" s="621"/>
      <c r="AZ9" s="621"/>
      <c r="BA9" s="621"/>
      <c r="BB9" s="621"/>
      <c r="BC9" s="621"/>
      <c r="BD9" s="621"/>
      <c r="BE9" s="621"/>
      <c r="BF9" s="622"/>
      <c r="BG9" s="623">
        <v>1039498</v>
      </c>
      <c r="BH9" s="624"/>
      <c r="BI9" s="624"/>
      <c r="BJ9" s="624"/>
      <c r="BK9" s="624"/>
      <c r="BL9" s="624"/>
      <c r="BM9" s="624"/>
      <c r="BN9" s="625"/>
      <c r="BO9" s="626">
        <v>29.4</v>
      </c>
      <c r="BP9" s="626"/>
      <c r="BQ9" s="626"/>
      <c r="BR9" s="626"/>
      <c r="BS9" s="627" t="s">
        <v>138</v>
      </c>
      <c r="BT9" s="627"/>
      <c r="BU9" s="627"/>
      <c r="BV9" s="627"/>
      <c r="BW9" s="627"/>
      <c r="BX9" s="627"/>
      <c r="BY9" s="627"/>
      <c r="BZ9" s="627"/>
      <c r="CA9" s="627"/>
      <c r="CB9" s="631"/>
      <c r="CD9" s="620" t="s">
        <v>242</v>
      </c>
      <c r="CE9" s="621"/>
      <c r="CF9" s="621"/>
      <c r="CG9" s="621"/>
      <c r="CH9" s="621"/>
      <c r="CI9" s="621"/>
      <c r="CJ9" s="621"/>
      <c r="CK9" s="621"/>
      <c r="CL9" s="621"/>
      <c r="CM9" s="621"/>
      <c r="CN9" s="621"/>
      <c r="CO9" s="621"/>
      <c r="CP9" s="621"/>
      <c r="CQ9" s="622"/>
      <c r="CR9" s="623">
        <v>1537285</v>
      </c>
      <c r="CS9" s="624"/>
      <c r="CT9" s="624"/>
      <c r="CU9" s="624"/>
      <c r="CV9" s="624"/>
      <c r="CW9" s="624"/>
      <c r="CX9" s="624"/>
      <c r="CY9" s="625"/>
      <c r="CZ9" s="626">
        <v>12.4</v>
      </c>
      <c r="DA9" s="626"/>
      <c r="DB9" s="626"/>
      <c r="DC9" s="626"/>
      <c r="DD9" s="632">
        <v>22187</v>
      </c>
      <c r="DE9" s="624"/>
      <c r="DF9" s="624"/>
      <c r="DG9" s="624"/>
      <c r="DH9" s="624"/>
      <c r="DI9" s="624"/>
      <c r="DJ9" s="624"/>
      <c r="DK9" s="624"/>
      <c r="DL9" s="624"/>
      <c r="DM9" s="624"/>
      <c r="DN9" s="624"/>
      <c r="DO9" s="624"/>
      <c r="DP9" s="625"/>
      <c r="DQ9" s="632">
        <v>1280534</v>
      </c>
      <c r="DR9" s="624"/>
      <c r="DS9" s="624"/>
      <c r="DT9" s="624"/>
      <c r="DU9" s="624"/>
      <c r="DV9" s="624"/>
      <c r="DW9" s="624"/>
      <c r="DX9" s="624"/>
      <c r="DY9" s="624"/>
      <c r="DZ9" s="624"/>
      <c r="EA9" s="624"/>
      <c r="EB9" s="624"/>
      <c r="EC9" s="633"/>
    </row>
    <row r="10" spans="2:143" ht="11.25" customHeight="1" x14ac:dyDescent="0.2">
      <c r="B10" s="620" t="s">
        <v>243</v>
      </c>
      <c r="C10" s="621"/>
      <c r="D10" s="621"/>
      <c r="E10" s="621"/>
      <c r="F10" s="621"/>
      <c r="G10" s="621"/>
      <c r="H10" s="621"/>
      <c r="I10" s="621"/>
      <c r="J10" s="621"/>
      <c r="K10" s="621"/>
      <c r="L10" s="621"/>
      <c r="M10" s="621"/>
      <c r="N10" s="621"/>
      <c r="O10" s="621"/>
      <c r="P10" s="621"/>
      <c r="Q10" s="622"/>
      <c r="R10" s="623" t="s">
        <v>244</v>
      </c>
      <c r="S10" s="624"/>
      <c r="T10" s="624"/>
      <c r="U10" s="624"/>
      <c r="V10" s="624"/>
      <c r="W10" s="624"/>
      <c r="X10" s="624"/>
      <c r="Y10" s="625"/>
      <c r="Z10" s="626" t="s">
        <v>129</v>
      </c>
      <c r="AA10" s="626"/>
      <c r="AB10" s="626"/>
      <c r="AC10" s="626"/>
      <c r="AD10" s="627" t="s">
        <v>244</v>
      </c>
      <c r="AE10" s="627"/>
      <c r="AF10" s="627"/>
      <c r="AG10" s="627"/>
      <c r="AH10" s="627"/>
      <c r="AI10" s="627"/>
      <c r="AJ10" s="627"/>
      <c r="AK10" s="627"/>
      <c r="AL10" s="628" t="s">
        <v>244</v>
      </c>
      <c r="AM10" s="629"/>
      <c r="AN10" s="629"/>
      <c r="AO10" s="630"/>
      <c r="AP10" s="620" t="s">
        <v>245</v>
      </c>
      <c r="AQ10" s="621"/>
      <c r="AR10" s="621"/>
      <c r="AS10" s="621"/>
      <c r="AT10" s="621"/>
      <c r="AU10" s="621"/>
      <c r="AV10" s="621"/>
      <c r="AW10" s="621"/>
      <c r="AX10" s="621"/>
      <c r="AY10" s="621"/>
      <c r="AZ10" s="621"/>
      <c r="BA10" s="621"/>
      <c r="BB10" s="621"/>
      <c r="BC10" s="621"/>
      <c r="BD10" s="621"/>
      <c r="BE10" s="621"/>
      <c r="BF10" s="622"/>
      <c r="BG10" s="623">
        <v>82568</v>
      </c>
      <c r="BH10" s="624"/>
      <c r="BI10" s="624"/>
      <c r="BJ10" s="624"/>
      <c r="BK10" s="624"/>
      <c r="BL10" s="624"/>
      <c r="BM10" s="624"/>
      <c r="BN10" s="625"/>
      <c r="BO10" s="626">
        <v>2.2999999999999998</v>
      </c>
      <c r="BP10" s="626"/>
      <c r="BQ10" s="626"/>
      <c r="BR10" s="626"/>
      <c r="BS10" s="627">
        <v>13711</v>
      </c>
      <c r="BT10" s="627"/>
      <c r="BU10" s="627"/>
      <c r="BV10" s="627"/>
      <c r="BW10" s="627"/>
      <c r="BX10" s="627"/>
      <c r="BY10" s="627"/>
      <c r="BZ10" s="627"/>
      <c r="CA10" s="627"/>
      <c r="CB10" s="631"/>
      <c r="CD10" s="620" t="s">
        <v>246</v>
      </c>
      <c r="CE10" s="621"/>
      <c r="CF10" s="621"/>
      <c r="CG10" s="621"/>
      <c r="CH10" s="621"/>
      <c r="CI10" s="621"/>
      <c r="CJ10" s="621"/>
      <c r="CK10" s="621"/>
      <c r="CL10" s="621"/>
      <c r="CM10" s="621"/>
      <c r="CN10" s="621"/>
      <c r="CO10" s="621"/>
      <c r="CP10" s="621"/>
      <c r="CQ10" s="622"/>
      <c r="CR10" s="623">
        <v>240</v>
      </c>
      <c r="CS10" s="624"/>
      <c r="CT10" s="624"/>
      <c r="CU10" s="624"/>
      <c r="CV10" s="624"/>
      <c r="CW10" s="624"/>
      <c r="CX10" s="624"/>
      <c r="CY10" s="625"/>
      <c r="CZ10" s="626">
        <v>0</v>
      </c>
      <c r="DA10" s="626"/>
      <c r="DB10" s="626"/>
      <c r="DC10" s="626"/>
      <c r="DD10" s="632" t="s">
        <v>129</v>
      </c>
      <c r="DE10" s="624"/>
      <c r="DF10" s="624"/>
      <c r="DG10" s="624"/>
      <c r="DH10" s="624"/>
      <c r="DI10" s="624"/>
      <c r="DJ10" s="624"/>
      <c r="DK10" s="624"/>
      <c r="DL10" s="624"/>
      <c r="DM10" s="624"/>
      <c r="DN10" s="624"/>
      <c r="DO10" s="624"/>
      <c r="DP10" s="625"/>
      <c r="DQ10" s="632">
        <v>240</v>
      </c>
      <c r="DR10" s="624"/>
      <c r="DS10" s="624"/>
      <c r="DT10" s="624"/>
      <c r="DU10" s="624"/>
      <c r="DV10" s="624"/>
      <c r="DW10" s="624"/>
      <c r="DX10" s="624"/>
      <c r="DY10" s="624"/>
      <c r="DZ10" s="624"/>
      <c r="EA10" s="624"/>
      <c r="EB10" s="624"/>
      <c r="EC10" s="633"/>
    </row>
    <row r="11" spans="2:143" ht="11.25" customHeight="1" x14ac:dyDescent="0.2">
      <c r="B11" s="620" t="s">
        <v>247</v>
      </c>
      <c r="C11" s="621"/>
      <c r="D11" s="621"/>
      <c r="E11" s="621"/>
      <c r="F11" s="621"/>
      <c r="G11" s="621"/>
      <c r="H11" s="621"/>
      <c r="I11" s="621"/>
      <c r="J11" s="621"/>
      <c r="K11" s="621"/>
      <c r="L11" s="621"/>
      <c r="M11" s="621"/>
      <c r="N11" s="621"/>
      <c r="O11" s="621"/>
      <c r="P11" s="621"/>
      <c r="Q11" s="622"/>
      <c r="R11" s="623">
        <v>632565</v>
      </c>
      <c r="S11" s="624"/>
      <c r="T11" s="624"/>
      <c r="U11" s="624"/>
      <c r="V11" s="624"/>
      <c r="W11" s="624"/>
      <c r="X11" s="624"/>
      <c r="Y11" s="625"/>
      <c r="Z11" s="628">
        <v>4.7</v>
      </c>
      <c r="AA11" s="629"/>
      <c r="AB11" s="629"/>
      <c r="AC11" s="635"/>
      <c r="AD11" s="632">
        <v>632565</v>
      </c>
      <c r="AE11" s="624"/>
      <c r="AF11" s="624"/>
      <c r="AG11" s="624"/>
      <c r="AH11" s="624"/>
      <c r="AI11" s="624"/>
      <c r="AJ11" s="624"/>
      <c r="AK11" s="625"/>
      <c r="AL11" s="628">
        <v>7.5</v>
      </c>
      <c r="AM11" s="629"/>
      <c r="AN11" s="629"/>
      <c r="AO11" s="630"/>
      <c r="AP11" s="620" t="s">
        <v>248</v>
      </c>
      <c r="AQ11" s="621"/>
      <c r="AR11" s="621"/>
      <c r="AS11" s="621"/>
      <c r="AT11" s="621"/>
      <c r="AU11" s="621"/>
      <c r="AV11" s="621"/>
      <c r="AW11" s="621"/>
      <c r="AX11" s="621"/>
      <c r="AY11" s="621"/>
      <c r="AZ11" s="621"/>
      <c r="BA11" s="621"/>
      <c r="BB11" s="621"/>
      <c r="BC11" s="621"/>
      <c r="BD11" s="621"/>
      <c r="BE11" s="621"/>
      <c r="BF11" s="622"/>
      <c r="BG11" s="623">
        <v>107542</v>
      </c>
      <c r="BH11" s="624"/>
      <c r="BI11" s="624"/>
      <c r="BJ11" s="624"/>
      <c r="BK11" s="624"/>
      <c r="BL11" s="624"/>
      <c r="BM11" s="624"/>
      <c r="BN11" s="625"/>
      <c r="BO11" s="626">
        <v>3</v>
      </c>
      <c r="BP11" s="626"/>
      <c r="BQ11" s="626"/>
      <c r="BR11" s="626"/>
      <c r="BS11" s="627">
        <v>31231</v>
      </c>
      <c r="BT11" s="627"/>
      <c r="BU11" s="627"/>
      <c r="BV11" s="627"/>
      <c r="BW11" s="627"/>
      <c r="BX11" s="627"/>
      <c r="BY11" s="627"/>
      <c r="BZ11" s="627"/>
      <c r="CA11" s="627"/>
      <c r="CB11" s="631"/>
      <c r="CD11" s="620" t="s">
        <v>249</v>
      </c>
      <c r="CE11" s="621"/>
      <c r="CF11" s="621"/>
      <c r="CG11" s="621"/>
      <c r="CH11" s="621"/>
      <c r="CI11" s="621"/>
      <c r="CJ11" s="621"/>
      <c r="CK11" s="621"/>
      <c r="CL11" s="621"/>
      <c r="CM11" s="621"/>
      <c r="CN11" s="621"/>
      <c r="CO11" s="621"/>
      <c r="CP11" s="621"/>
      <c r="CQ11" s="622"/>
      <c r="CR11" s="623">
        <v>452084</v>
      </c>
      <c r="CS11" s="624"/>
      <c r="CT11" s="624"/>
      <c r="CU11" s="624"/>
      <c r="CV11" s="624"/>
      <c r="CW11" s="624"/>
      <c r="CX11" s="624"/>
      <c r="CY11" s="625"/>
      <c r="CZ11" s="626">
        <v>3.6</v>
      </c>
      <c r="DA11" s="626"/>
      <c r="DB11" s="626"/>
      <c r="DC11" s="626"/>
      <c r="DD11" s="632">
        <v>46120</v>
      </c>
      <c r="DE11" s="624"/>
      <c r="DF11" s="624"/>
      <c r="DG11" s="624"/>
      <c r="DH11" s="624"/>
      <c r="DI11" s="624"/>
      <c r="DJ11" s="624"/>
      <c r="DK11" s="624"/>
      <c r="DL11" s="624"/>
      <c r="DM11" s="624"/>
      <c r="DN11" s="624"/>
      <c r="DO11" s="624"/>
      <c r="DP11" s="625"/>
      <c r="DQ11" s="632">
        <v>291935</v>
      </c>
      <c r="DR11" s="624"/>
      <c r="DS11" s="624"/>
      <c r="DT11" s="624"/>
      <c r="DU11" s="624"/>
      <c r="DV11" s="624"/>
      <c r="DW11" s="624"/>
      <c r="DX11" s="624"/>
      <c r="DY11" s="624"/>
      <c r="DZ11" s="624"/>
      <c r="EA11" s="624"/>
      <c r="EB11" s="624"/>
      <c r="EC11" s="633"/>
    </row>
    <row r="12" spans="2:143" ht="11.25" customHeight="1" x14ac:dyDescent="0.2">
      <c r="B12" s="620" t="s">
        <v>250</v>
      </c>
      <c r="C12" s="621"/>
      <c r="D12" s="621"/>
      <c r="E12" s="621"/>
      <c r="F12" s="621"/>
      <c r="G12" s="621"/>
      <c r="H12" s="621"/>
      <c r="I12" s="621"/>
      <c r="J12" s="621"/>
      <c r="K12" s="621"/>
      <c r="L12" s="621"/>
      <c r="M12" s="621"/>
      <c r="N12" s="621"/>
      <c r="O12" s="621"/>
      <c r="P12" s="621"/>
      <c r="Q12" s="622"/>
      <c r="R12" s="623">
        <v>45133</v>
      </c>
      <c r="S12" s="624"/>
      <c r="T12" s="624"/>
      <c r="U12" s="624"/>
      <c r="V12" s="624"/>
      <c r="W12" s="624"/>
      <c r="X12" s="624"/>
      <c r="Y12" s="625"/>
      <c r="Z12" s="626">
        <v>0.3</v>
      </c>
      <c r="AA12" s="626"/>
      <c r="AB12" s="626"/>
      <c r="AC12" s="626"/>
      <c r="AD12" s="627">
        <v>45133</v>
      </c>
      <c r="AE12" s="627"/>
      <c r="AF12" s="627"/>
      <c r="AG12" s="627"/>
      <c r="AH12" s="627"/>
      <c r="AI12" s="627"/>
      <c r="AJ12" s="627"/>
      <c r="AK12" s="627"/>
      <c r="AL12" s="628">
        <v>0.5</v>
      </c>
      <c r="AM12" s="629"/>
      <c r="AN12" s="629"/>
      <c r="AO12" s="630"/>
      <c r="AP12" s="620" t="s">
        <v>251</v>
      </c>
      <c r="AQ12" s="621"/>
      <c r="AR12" s="621"/>
      <c r="AS12" s="621"/>
      <c r="AT12" s="621"/>
      <c r="AU12" s="621"/>
      <c r="AV12" s="621"/>
      <c r="AW12" s="621"/>
      <c r="AX12" s="621"/>
      <c r="AY12" s="621"/>
      <c r="AZ12" s="621"/>
      <c r="BA12" s="621"/>
      <c r="BB12" s="621"/>
      <c r="BC12" s="621"/>
      <c r="BD12" s="621"/>
      <c r="BE12" s="621"/>
      <c r="BF12" s="622"/>
      <c r="BG12" s="623">
        <v>1976172</v>
      </c>
      <c r="BH12" s="624"/>
      <c r="BI12" s="624"/>
      <c r="BJ12" s="624"/>
      <c r="BK12" s="624"/>
      <c r="BL12" s="624"/>
      <c r="BM12" s="624"/>
      <c r="BN12" s="625"/>
      <c r="BO12" s="626">
        <v>55.8</v>
      </c>
      <c r="BP12" s="626"/>
      <c r="BQ12" s="626"/>
      <c r="BR12" s="626"/>
      <c r="BS12" s="627" t="s">
        <v>129</v>
      </c>
      <c r="BT12" s="627"/>
      <c r="BU12" s="627"/>
      <c r="BV12" s="627"/>
      <c r="BW12" s="627"/>
      <c r="BX12" s="627"/>
      <c r="BY12" s="627"/>
      <c r="BZ12" s="627"/>
      <c r="CA12" s="627"/>
      <c r="CB12" s="631"/>
      <c r="CD12" s="620" t="s">
        <v>252</v>
      </c>
      <c r="CE12" s="621"/>
      <c r="CF12" s="621"/>
      <c r="CG12" s="621"/>
      <c r="CH12" s="621"/>
      <c r="CI12" s="621"/>
      <c r="CJ12" s="621"/>
      <c r="CK12" s="621"/>
      <c r="CL12" s="621"/>
      <c r="CM12" s="621"/>
      <c r="CN12" s="621"/>
      <c r="CO12" s="621"/>
      <c r="CP12" s="621"/>
      <c r="CQ12" s="622"/>
      <c r="CR12" s="623">
        <v>532641</v>
      </c>
      <c r="CS12" s="624"/>
      <c r="CT12" s="624"/>
      <c r="CU12" s="624"/>
      <c r="CV12" s="624"/>
      <c r="CW12" s="624"/>
      <c r="CX12" s="624"/>
      <c r="CY12" s="625"/>
      <c r="CZ12" s="626">
        <v>4.3</v>
      </c>
      <c r="DA12" s="626"/>
      <c r="DB12" s="626"/>
      <c r="DC12" s="626"/>
      <c r="DD12" s="632" t="s">
        <v>129</v>
      </c>
      <c r="DE12" s="624"/>
      <c r="DF12" s="624"/>
      <c r="DG12" s="624"/>
      <c r="DH12" s="624"/>
      <c r="DI12" s="624"/>
      <c r="DJ12" s="624"/>
      <c r="DK12" s="624"/>
      <c r="DL12" s="624"/>
      <c r="DM12" s="624"/>
      <c r="DN12" s="624"/>
      <c r="DO12" s="624"/>
      <c r="DP12" s="625"/>
      <c r="DQ12" s="632">
        <v>336532</v>
      </c>
      <c r="DR12" s="624"/>
      <c r="DS12" s="624"/>
      <c r="DT12" s="624"/>
      <c r="DU12" s="624"/>
      <c r="DV12" s="624"/>
      <c r="DW12" s="624"/>
      <c r="DX12" s="624"/>
      <c r="DY12" s="624"/>
      <c r="DZ12" s="624"/>
      <c r="EA12" s="624"/>
      <c r="EB12" s="624"/>
      <c r="EC12" s="633"/>
    </row>
    <row r="13" spans="2:143" ht="11.25" customHeight="1" x14ac:dyDescent="0.2">
      <c r="B13" s="620" t="s">
        <v>253</v>
      </c>
      <c r="C13" s="621"/>
      <c r="D13" s="621"/>
      <c r="E13" s="621"/>
      <c r="F13" s="621"/>
      <c r="G13" s="621"/>
      <c r="H13" s="621"/>
      <c r="I13" s="621"/>
      <c r="J13" s="621"/>
      <c r="K13" s="621"/>
      <c r="L13" s="621"/>
      <c r="M13" s="621"/>
      <c r="N13" s="621"/>
      <c r="O13" s="621"/>
      <c r="P13" s="621"/>
      <c r="Q13" s="622"/>
      <c r="R13" s="623" t="s">
        <v>138</v>
      </c>
      <c r="S13" s="624"/>
      <c r="T13" s="624"/>
      <c r="U13" s="624"/>
      <c r="V13" s="624"/>
      <c r="W13" s="624"/>
      <c r="X13" s="624"/>
      <c r="Y13" s="625"/>
      <c r="Z13" s="626" t="s">
        <v>129</v>
      </c>
      <c r="AA13" s="626"/>
      <c r="AB13" s="626"/>
      <c r="AC13" s="626"/>
      <c r="AD13" s="627" t="s">
        <v>129</v>
      </c>
      <c r="AE13" s="627"/>
      <c r="AF13" s="627"/>
      <c r="AG13" s="627"/>
      <c r="AH13" s="627"/>
      <c r="AI13" s="627"/>
      <c r="AJ13" s="627"/>
      <c r="AK13" s="627"/>
      <c r="AL13" s="628" t="s">
        <v>244</v>
      </c>
      <c r="AM13" s="629"/>
      <c r="AN13" s="629"/>
      <c r="AO13" s="630"/>
      <c r="AP13" s="620" t="s">
        <v>254</v>
      </c>
      <c r="AQ13" s="621"/>
      <c r="AR13" s="621"/>
      <c r="AS13" s="621"/>
      <c r="AT13" s="621"/>
      <c r="AU13" s="621"/>
      <c r="AV13" s="621"/>
      <c r="AW13" s="621"/>
      <c r="AX13" s="621"/>
      <c r="AY13" s="621"/>
      <c r="AZ13" s="621"/>
      <c r="BA13" s="621"/>
      <c r="BB13" s="621"/>
      <c r="BC13" s="621"/>
      <c r="BD13" s="621"/>
      <c r="BE13" s="621"/>
      <c r="BF13" s="622"/>
      <c r="BG13" s="623">
        <v>1974979</v>
      </c>
      <c r="BH13" s="624"/>
      <c r="BI13" s="624"/>
      <c r="BJ13" s="624"/>
      <c r="BK13" s="624"/>
      <c r="BL13" s="624"/>
      <c r="BM13" s="624"/>
      <c r="BN13" s="625"/>
      <c r="BO13" s="626">
        <v>55.8</v>
      </c>
      <c r="BP13" s="626"/>
      <c r="BQ13" s="626"/>
      <c r="BR13" s="626"/>
      <c r="BS13" s="627" t="s">
        <v>138</v>
      </c>
      <c r="BT13" s="627"/>
      <c r="BU13" s="627"/>
      <c r="BV13" s="627"/>
      <c r="BW13" s="627"/>
      <c r="BX13" s="627"/>
      <c r="BY13" s="627"/>
      <c r="BZ13" s="627"/>
      <c r="CA13" s="627"/>
      <c r="CB13" s="631"/>
      <c r="CD13" s="620" t="s">
        <v>255</v>
      </c>
      <c r="CE13" s="621"/>
      <c r="CF13" s="621"/>
      <c r="CG13" s="621"/>
      <c r="CH13" s="621"/>
      <c r="CI13" s="621"/>
      <c r="CJ13" s="621"/>
      <c r="CK13" s="621"/>
      <c r="CL13" s="621"/>
      <c r="CM13" s="621"/>
      <c r="CN13" s="621"/>
      <c r="CO13" s="621"/>
      <c r="CP13" s="621"/>
      <c r="CQ13" s="622"/>
      <c r="CR13" s="623">
        <v>959021</v>
      </c>
      <c r="CS13" s="624"/>
      <c r="CT13" s="624"/>
      <c r="CU13" s="624"/>
      <c r="CV13" s="624"/>
      <c r="CW13" s="624"/>
      <c r="CX13" s="624"/>
      <c r="CY13" s="625"/>
      <c r="CZ13" s="626">
        <v>7.7</v>
      </c>
      <c r="DA13" s="626"/>
      <c r="DB13" s="626"/>
      <c r="DC13" s="626"/>
      <c r="DD13" s="632">
        <v>482958</v>
      </c>
      <c r="DE13" s="624"/>
      <c r="DF13" s="624"/>
      <c r="DG13" s="624"/>
      <c r="DH13" s="624"/>
      <c r="DI13" s="624"/>
      <c r="DJ13" s="624"/>
      <c r="DK13" s="624"/>
      <c r="DL13" s="624"/>
      <c r="DM13" s="624"/>
      <c r="DN13" s="624"/>
      <c r="DO13" s="624"/>
      <c r="DP13" s="625"/>
      <c r="DQ13" s="632">
        <v>541227</v>
      </c>
      <c r="DR13" s="624"/>
      <c r="DS13" s="624"/>
      <c r="DT13" s="624"/>
      <c r="DU13" s="624"/>
      <c r="DV13" s="624"/>
      <c r="DW13" s="624"/>
      <c r="DX13" s="624"/>
      <c r="DY13" s="624"/>
      <c r="DZ13" s="624"/>
      <c r="EA13" s="624"/>
      <c r="EB13" s="624"/>
      <c r="EC13" s="633"/>
    </row>
    <row r="14" spans="2:143" ht="11.25" customHeight="1" x14ac:dyDescent="0.2">
      <c r="B14" s="620" t="s">
        <v>256</v>
      </c>
      <c r="C14" s="621"/>
      <c r="D14" s="621"/>
      <c r="E14" s="621"/>
      <c r="F14" s="621"/>
      <c r="G14" s="621"/>
      <c r="H14" s="621"/>
      <c r="I14" s="621"/>
      <c r="J14" s="621"/>
      <c r="K14" s="621"/>
      <c r="L14" s="621"/>
      <c r="M14" s="621"/>
      <c r="N14" s="621"/>
      <c r="O14" s="621"/>
      <c r="P14" s="621"/>
      <c r="Q14" s="622"/>
      <c r="R14" s="623">
        <v>210</v>
      </c>
      <c r="S14" s="624"/>
      <c r="T14" s="624"/>
      <c r="U14" s="624"/>
      <c r="V14" s="624"/>
      <c r="W14" s="624"/>
      <c r="X14" s="624"/>
      <c r="Y14" s="625"/>
      <c r="Z14" s="626">
        <v>0</v>
      </c>
      <c r="AA14" s="626"/>
      <c r="AB14" s="626"/>
      <c r="AC14" s="626"/>
      <c r="AD14" s="627">
        <v>210</v>
      </c>
      <c r="AE14" s="627"/>
      <c r="AF14" s="627"/>
      <c r="AG14" s="627"/>
      <c r="AH14" s="627"/>
      <c r="AI14" s="627"/>
      <c r="AJ14" s="627"/>
      <c r="AK14" s="627"/>
      <c r="AL14" s="628">
        <v>0</v>
      </c>
      <c r="AM14" s="629"/>
      <c r="AN14" s="629"/>
      <c r="AO14" s="630"/>
      <c r="AP14" s="620" t="s">
        <v>257</v>
      </c>
      <c r="AQ14" s="621"/>
      <c r="AR14" s="621"/>
      <c r="AS14" s="621"/>
      <c r="AT14" s="621"/>
      <c r="AU14" s="621"/>
      <c r="AV14" s="621"/>
      <c r="AW14" s="621"/>
      <c r="AX14" s="621"/>
      <c r="AY14" s="621"/>
      <c r="AZ14" s="621"/>
      <c r="BA14" s="621"/>
      <c r="BB14" s="621"/>
      <c r="BC14" s="621"/>
      <c r="BD14" s="621"/>
      <c r="BE14" s="621"/>
      <c r="BF14" s="622"/>
      <c r="BG14" s="623">
        <v>105692</v>
      </c>
      <c r="BH14" s="624"/>
      <c r="BI14" s="624"/>
      <c r="BJ14" s="624"/>
      <c r="BK14" s="624"/>
      <c r="BL14" s="624"/>
      <c r="BM14" s="624"/>
      <c r="BN14" s="625"/>
      <c r="BO14" s="626">
        <v>3</v>
      </c>
      <c r="BP14" s="626"/>
      <c r="BQ14" s="626"/>
      <c r="BR14" s="626"/>
      <c r="BS14" s="627" t="s">
        <v>244</v>
      </c>
      <c r="BT14" s="627"/>
      <c r="BU14" s="627"/>
      <c r="BV14" s="627"/>
      <c r="BW14" s="627"/>
      <c r="BX14" s="627"/>
      <c r="BY14" s="627"/>
      <c r="BZ14" s="627"/>
      <c r="CA14" s="627"/>
      <c r="CB14" s="631"/>
      <c r="CD14" s="620" t="s">
        <v>258</v>
      </c>
      <c r="CE14" s="621"/>
      <c r="CF14" s="621"/>
      <c r="CG14" s="621"/>
      <c r="CH14" s="621"/>
      <c r="CI14" s="621"/>
      <c r="CJ14" s="621"/>
      <c r="CK14" s="621"/>
      <c r="CL14" s="621"/>
      <c r="CM14" s="621"/>
      <c r="CN14" s="621"/>
      <c r="CO14" s="621"/>
      <c r="CP14" s="621"/>
      <c r="CQ14" s="622"/>
      <c r="CR14" s="623">
        <v>608265</v>
      </c>
      <c r="CS14" s="624"/>
      <c r="CT14" s="624"/>
      <c r="CU14" s="624"/>
      <c r="CV14" s="624"/>
      <c r="CW14" s="624"/>
      <c r="CX14" s="624"/>
      <c r="CY14" s="625"/>
      <c r="CZ14" s="626">
        <v>4.9000000000000004</v>
      </c>
      <c r="DA14" s="626"/>
      <c r="DB14" s="626"/>
      <c r="DC14" s="626"/>
      <c r="DD14" s="632">
        <v>41736</v>
      </c>
      <c r="DE14" s="624"/>
      <c r="DF14" s="624"/>
      <c r="DG14" s="624"/>
      <c r="DH14" s="624"/>
      <c r="DI14" s="624"/>
      <c r="DJ14" s="624"/>
      <c r="DK14" s="624"/>
      <c r="DL14" s="624"/>
      <c r="DM14" s="624"/>
      <c r="DN14" s="624"/>
      <c r="DO14" s="624"/>
      <c r="DP14" s="625"/>
      <c r="DQ14" s="632">
        <v>559868</v>
      </c>
      <c r="DR14" s="624"/>
      <c r="DS14" s="624"/>
      <c r="DT14" s="624"/>
      <c r="DU14" s="624"/>
      <c r="DV14" s="624"/>
      <c r="DW14" s="624"/>
      <c r="DX14" s="624"/>
      <c r="DY14" s="624"/>
      <c r="DZ14" s="624"/>
      <c r="EA14" s="624"/>
      <c r="EB14" s="624"/>
      <c r="EC14" s="633"/>
    </row>
    <row r="15" spans="2:143" ht="11.25" customHeight="1" x14ac:dyDescent="0.2">
      <c r="B15" s="620" t="s">
        <v>259</v>
      </c>
      <c r="C15" s="621"/>
      <c r="D15" s="621"/>
      <c r="E15" s="621"/>
      <c r="F15" s="621"/>
      <c r="G15" s="621"/>
      <c r="H15" s="621"/>
      <c r="I15" s="621"/>
      <c r="J15" s="621"/>
      <c r="K15" s="621"/>
      <c r="L15" s="621"/>
      <c r="M15" s="621"/>
      <c r="N15" s="621"/>
      <c r="O15" s="621"/>
      <c r="P15" s="621"/>
      <c r="Q15" s="622"/>
      <c r="R15" s="623" t="s">
        <v>129</v>
      </c>
      <c r="S15" s="624"/>
      <c r="T15" s="624"/>
      <c r="U15" s="624"/>
      <c r="V15" s="624"/>
      <c r="W15" s="624"/>
      <c r="X15" s="624"/>
      <c r="Y15" s="625"/>
      <c r="Z15" s="626" t="s">
        <v>129</v>
      </c>
      <c r="AA15" s="626"/>
      <c r="AB15" s="626"/>
      <c r="AC15" s="626"/>
      <c r="AD15" s="627" t="s">
        <v>129</v>
      </c>
      <c r="AE15" s="627"/>
      <c r="AF15" s="627"/>
      <c r="AG15" s="627"/>
      <c r="AH15" s="627"/>
      <c r="AI15" s="627"/>
      <c r="AJ15" s="627"/>
      <c r="AK15" s="627"/>
      <c r="AL15" s="628" t="s">
        <v>244</v>
      </c>
      <c r="AM15" s="629"/>
      <c r="AN15" s="629"/>
      <c r="AO15" s="630"/>
      <c r="AP15" s="620" t="s">
        <v>260</v>
      </c>
      <c r="AQ15" s="621"/>
      <c r="AR15" s="621"/>
      <c r="AS15" s="621"/>
      <c r="AT15" s="621"/>
      <c r="AU15" s="621"/>
      <c r="AV15" s="621"/>
      <c r="AW15" s="621"/>
      <c r="AX15" s="621"/>
      <c r="AY15" s="621"/>
      <c r="AZ15" s="621"/>
      <c r="BA15" s="621"/>
      <c r="BB15" s="621"/>
      <c r="BC15" s="621"/>
      <c r="BD15" s="621"/>
      <c r="BE15" s="621"/>
      <c r="BF15" s="622"/>
      <c r="BG15" s="623">
        <v>178617</v>
      </c>
      <c r="BH15" s="624"/>
      <c r="BI15" s="624"/>
      <c r="BJ15" s="624"/>
      <c r="BK15" s="624"/>
      <c r="BL15" s="624"/>
      <c r="BM15" s="624"/>
      <c r="BN15" s="625"/>
      <c r="BO15" s="626">
        <v>5</v>
      </c>
      <c r="BP15" s="626"/>
      <c r="BQ15" s="626"/>
      <c r="BR15" s="626"/>
      <c r="BS15" s="627" t="s">
        <v>129</v>
      </c>
      <c r="BT15" s="627"/>
      <c r="BU15" s="627"/>
      <c r="BV15" s="627"/>
      <c r="BW15" s="627"/>
      <c r="BX15" s="627"/>
      <c r="BY15" s="627"/>
      <c r="BZ15" s="627"/>
      <c r="CA15" s="627"/>
      <c r="CB15" s="631"/>
      <c r="CD15" s="620" t="s">
        <v>261</v>
      </c>
      <c r="CE15" s="621"/>
      <c r="CF15" s="621"/>
      <c r="CG15" s="621"/>
      <c r="CH15" s="621"/>
      <c r="CI15" s="621"/>
      <c r="CJ15" s="621"/>
      <c r="CK15" s="621"/>
      <c r="CL15" s="621"/>
      <c r="CM15" s="621"/>
      <c r="CN15" s="621"/>
      <c r="CO15" s="621"/>
      <c r="CP15" s="621"/>
      <c r="CQ15" s="622"/>
      <c r="CR15" s="623">
        <v>1317844</v>
      </c>
      <c r="CS15" s="624"/>
      <c r="CT15" s="624"/>
      <c r="CU15" s="624"/>
      <c r="CV15" s="624"/>
      <c r="CW15" s="624"/>
      <c r="CX15" s="624"/>
      <c r="CY15" s="625"/>
      <c r="CZ15" s="626">
        <v>10.6</v>
      </c>
      <c r="DA15" s="626"/>
      <c r="DB15" s="626"/>
      <c r="DC15" s="626"/>
      <c r="DD15" s="632">
        <v>19495</v>
      </c>
      <c r="DE15" s="624"/>
      <c r="DF15" s="624"/>
      <c r="DG15" s="624"/>
      <c r="DH15" s="624"/>
      <c r="DI15" s="624"/>
      <c r="DJ15" s="624"/>
      <c r="DK15" s="624"/>
      <c r="DL15" s="624"/>
      <c r="DM15" s="624"/>
      <c r="DN15" s="624"/>
      <c r="DO15" s="624"/>
      <c r="DP15" s="625"/>
      <c r="DQ15" s="632">
        <v>1174884</v>
      </c>
      <c r="DR15" s="624"/>
      <c r="DS15" s="624"/>
      <c r="DT15" s="624"/>
      <c r="DU15" s="624"/>
      <c r="DV15" s="624"/>
      <c r="DW15" s="624"/>
      <c r="DX15" s="624"/>
      <c r="DY15" s="624"/>
      <c r="DZ15" s="624"/>
      <c r="EA15" s="624"/>
      <c r="EB15" s="624"/>
      <c r="EC15" s="633"/>
    </row>
    <row r="16" spans="2:143" ht="11.25" customHeight="1" x14ac:dyDescent="0.2">
      <c r="B16" s="620" t="s">
        <v>262</v>
      </c>
      <c r="C16" s="621"/>
      <c r="D16" s="621"/>
      <c r="E16" s="621"/>
      <c r="F16" s="621"/>
      <c r="G16" s="621"/>
      <c r="H16" s="621"/>
      <c r="I16" s="621"/>
      <c r="J16" s="621"/>
      <c r="K16" s="621"/>
      <c r="L16" s="621"/>
      <c r="M16" s="621"/>
      <c r="N16" s="621"/>
      <c r="O16" s="621"/>
      <c r="P16" s="621"/>
      <c r="Q16" s="622"/>
      <c r="R16" s="623">
        <v>14445</v>
      </c>
      <c r="S16" s="624"/>
      <c r="T16" s="624"/>
      <c r="U16" s="624"/>
      <c r="V16" s="624"/>
      <c r="W16" s="624"/>
      <c r="X16" s="624"/>
      <c r="Y16" s="625"/>
      <c r="Z16" s="626">
        <v>0.1</v>
      </c>
      <c r="AA16" s="626"/>
      <c r="AB16" s="626"/>
      <c r="AC16" s="626"/>
      <c r="AD16" s="627">
        <v>14445</v>
      </c>
      <c r="AE16" s="627"/>
      <c r="AF16" s="627"/>
      <c r="AG16" s="627"/>
      <c r="AH16" s="627"/>
      <c r="AI16" s="627"/>
      <c r="AJ16" s="627"/>
      <c r="AK16" s="627"/>
      <c r="AL16" s="628">
        <v>0.2</v>
      </c>
      <c r="AM16" s="629"/>
      <c r="AN16" s="629"/>
      <c r="AO16" s="630"/>
      <c r="AP16" s="620" t="s">
        <v>263</v>
      </c>
      <c r="AQ16" s="621"/>
      <c r="AR16" s="621"/>
      <c r="AS16" s="621"/>
      <c r="AT16" s="621"/>
      <c r="AU16" s="621"/>
      <c r="AV16" s="621"/>
      <c r="AW16" s="621"/>
      <c r="AX16" s="621"/>
      <c r="AY16" s="621"/>
      <c r="AZ16" s="621"/>
      <c r="BA16" s="621"/>
      <c r="BB16" s="621"/>
      <c r="BC16" s="621"/>
      <c r="BD16" s="621"/>
      <c r="BE16" s="621"/>
      <c r="BF16" s="622"/>
      <c r="BG16" s="623" t="s">
        <v>244</v>
      </c>
      <c r="BH16" s="624"/>
      <c r="BI16" s="624"/>
      <c r="BJ16" s="624"/>
      <c r="BK16" s="624"/>
      <c r="BL16" s="624"/>
      <c r="BM16" s="624"/>
      <c r="BN16" s="625"/>
      <c r="BO16" s="626" t="s">
        <v>244</v>
      </c>
      <c r="BP16" s="626"/>
      <c r="BQ16" s="626"/>
      <c r="BR16" s="626"/>
      <c r="BS16" s="627" t="s">
        <v>244</v>
      </c>
      <c r="BT16" s="627"/>
      <c r="BU16" s="627"/>
      <c r="BV16" s="627"/>
      <c r="BW16" s="627"/>
      <c r="BX16" s="627"/>
      <c r="BY16" s="627"/>
      <c r="BZ16" s="627"/>
      <c r="CA16" s="627"/>
      <c r="CB16" s="631"/>
      <c r="CD16" s="620" t="s">
        <v>264</v>
      </c>
      <c r="CE16" s="621"/>
      <c r="CF16" s="621"/>
      <c r="CG16" s="621"/>
      <c r="CH16" s="621"/>
      <c r="CI16" s="621"/>
      <c r="CJ16" s="621"/>
      <c r="CK16" s="621"/>
      <c r="CL16" s="621"/>
      <c r="CM16" s="621"/>
      <c r="CN16" s="621"/>
      <c r="CO16" s="621"/>
      <c r="CP16" s="621"/>
      <c r="CQ16" s="622"/>
      <c r="CR16" s="623">
        <v>27905</v>
      </c>
      <c r="CS16" s="624"/>
      <c r="CT16" s="624"/>
      <c r="CU16" s="624"/>
      <c r="CV16" s="624"/>
      <c r="CW16" s="624"/>
      <c r="CX16" s="624"/>
      <c r="CY16" s="625"/>
      <c r="CZ16" s="626">
        <v>0.2</v>
      </c>
      <c r="DA16" s="626"/>
      <c r="DB16" s="626"/>
      <c r="DC16" s="626"/>
      <c r="DD16" s="632" t="s">
        <v>244</v>
      </c>
      <c r="DE16" s="624"/>
      <c r="DF16" s="624"/>
      <c r="DG16" s="624"/>
      <c r="DH16" s="624"/>
      <c r="DI16" s="624"/>
      <c r="DJ16" s="624"/>
      <c r="DK16" s="624"/>
      <c r="DL16" s="624"/>
      <c r="DM16" s="624"/>
      <c r="DN16" s="624"/>
      <c r="DO16" s="624"/>
      <c r="DP16" s="625"/>
      <c r="DQ16" s="632">
        <v>2538</v>
      </c>
      <c r="DR16" s="624"/>
      <c r="DS16" s="624"/>
      <c r="DT16" s="624"/>
      <c r="DU16" s="624"/>
      <c r="DV16" s="624"/>
      <c r="DW16" s="624"/>
      <c r="DX16" s="624"/>
      <c r="DY16" s="624"/>
      <c r="DZ16" s="624"/>
      <c r="EA16" s="624"/>
      <c r="EB16" s="624"/>
      <c r="EC16" s="633"/>
    </row>
    <row r="17" spans="2:133" ht="11.25" customHeight="1" x14ac:dyDescent="0.2">
      <c r="B17" s="620" t="s">
        <v>265</v>
      </c>
      <c r="C17" s="621"/>
      <c r="D17" s="621"/>
      <c r="E17" s="621"/>
      <c r="F17" s="621"/>
      <c r="G17" s="621"/>
      <c r="H17" s="621"/>
      <c r="I17" s="621"/>
      <c r="J17" s="621"/>
      <c r="K17" s="621"/>
      <c r="L17" s="621"/>
      <c r="M17" s="621"/>
      <c r="N17" s="621"/>
      <c r="O17" s="621"/>
      <c r="P17" s="621"/>
      <c r="Q17" s="622"/>
      <c r="R17" s="623">
        <v>47426</v>
      </c>
      <c r="S17" s="624"/>
      <c r="T17" s="624"/>
      <c r="U17" s="624"/>
      <c r="V17" s="624"/>
      <c r="W17" s="624"/>
      <c r="X17" s="624"/>
      <c r="Y17" s="625"/>
      <c r="Z17" s="626">
        <v>0.4</v>
      </c>
      <c r="AA17" s="626"/>
      <c r="AB17" s="626"/>
      <c r="AC17" s="626"/>
      <c r="AD17" s="627">
        <v>47426</v>
      </c>
      <c r="AE17" s="627"/>
      <c r="AF17" s="627"/>
      <c r="AG17" s="627"/>
      <c r="AH17" s="627"/>
      <c r="AI17" s="627"/>
      <c r="AJ17" s="627"/>
      <c r="AK17" s="627"/>
      <c r="AL17" s="628">
        <v>0.6</v>
      </c>
      <c r="AM17" s="629"/>
      <c r="AN17" s="629"/>
      <c r="AO17" s="630"/>
      <c r="AP17" s="620" t="s">
        <v>266</v>
      </c>
      <c r="AQ17" s="621"/>
      <c r="AR17" s="621"/>
      <c r="AS17" s="621"/>
      <c r="AT17" s="621"/>
      <c r="AU17" s="621"/>
      <c r="AV17" s="621"/>
      <c r="AW17" s="621"/>
      <c r="AX17" s="621"/>
      <c r="AY17" s="621"/>
      <c r="AZ17" s="621"/>
      <c r="BA17" s="621"/>
      <c r="BB17" s="621"/>
      <c r="BC17" s="621"/>
      <c r="BD17" s="621"/>
      <c r="BE17" s="621"/>
      <c r="BF17" s="622"/>
      <c r="BG17" s="623" t="s">
        <v>129</v>
      </c>
      <c r="BH17" s="624"/>
      <c r="BI17" s="624"/>
      <c r="BJ17" s="624"/>
      <c r="BK17" s="624"/>
      <c r="BL17" s="624"/>
      <c r="BM17" s="624"/>
      <c r="BN17" s="625"/>
      <c r="BO17" s="626" t="s">
        <v>129</v>
      </c>
      <c r="BP17" s="626"/>
      <c r="BQ17" s="626"/>
      <c r="BR17" s="626"/>
      <c r="BS17" s="627" t="s">
        <v>129</v>
      </c>
      <c r="BT17" s="627"/>
      <c r="BU17" s="627"/>
      <c r="BV17" s="627"/>
      <c r="BW17" s="627"/>
      <c r="BX17" s="627"/>
      <c r="BY17" s="627"/>
      <c r="BZ17" s="627"/>
      <c r="CA17" s="627"/>
      <c r="CB17" s="631"/>
      <c r="CD17" s="620" t="s">
        <v>267</v>
      </c>
      <c r="CE17" s="621"/>
      <c r="CF17" s="621"/>
      <c r="CG17" s="621"/>
      <c r="CH17" s="621"/>
      <c r="CI17" s="621"/>
      <c r="CJ17" s="621"/>
      <c r="CK17" s="621"/>
      <c r="CL17" s="621"/>
      <c r="CM17" s="621"/>
      <c r="CN17" s="621"/>
      <c r="CO17" s="621"/>
      <c r="CP17" s="621"/>
      <c r="CQ17" s="622"/>
      <c r="CR17" s="623">
        <v>1377627</v>
      </c>
      <c r="CS17" s="624"/>
      <c r="CT17" s="624"/>
      <c r="CU17" s="624"/>
      <c r="CV17" s="624"/>
      <c r="CW17" s="624"/>
      <c r="CX17" s="624"/>
      <c r="CY17" s="625"/>
      <c r="CZ17" s="626">
        <v>11.1</v>
      </c>
      <c r="DA17" s="626"/>
      <c r="DB17" s="626"/>
      <c r="DC17" s="626"/>
      <c r="DD17" s="632" t="s">
        <v>129</v>
      </c>
      <c r="DE17" s="624"/>
      <c r="DF17" s="624"/>
      <c r="DG17" s="624"/>
      <c r="DH17" s="624"/>
      <c r="DI17" s="624"/>
      <c r="DJ17" s="624"/>
      <c r="DK17" s="624"/>
      <c r="DL17" s="624"/>
      <c r="DM17" s="624"/>
      <c r="DN17" s="624"/>
      <c r="DO17" s="624"/>
      <c r="DP17" s="625"/>
      <c r="DQ17" s="632">
        <v>1377189</v>
      </c>
      <c r="DR17" s="624"/>
      <c r="DS17" s="624"/>
      <c r="DT17" s="624"/>
      <c r="DU17" s="624"/>
      <c r="DV17" s="624"/>
      <c r="DW17" s="624"/>
      <c r="DX17" s="624"/>
      <c r="DY17" s="624"/>
      <c r="DZ17" s="624"/>
      <c r="EA17" s="624"/>
      <c r="EB17" s="624"/>
      <c r="EC17" s="633"/>
    </row>
    <row r="18" spans="2:133" ht="11.25" customHeight="1" x14ac:dyDescent="0.2">
      <c r="B18" s="620" t="s">
        <v>268</v>
      </c>
      <c r="C18" s="621"/>
      <c r="D18" s="621"/>
      <c r="E18" s="621"/>
      <c r="F18" s="621"/>
      <c r="G18" s="621"/>
      <c r="H18" s="621"/>
      <c r="I18" s="621"/>
      <c r="J18" s="621"/>
      <c r="K18" s="621"/>
      <c r="L18" s="621"/>
      <c r="M18" s="621"/>
      <c r="N18" s="621"/>
      <c r="O18" s="621"/>
      <c r="P18" s="621"/>
      <c r="Q18" s="622"/>
      <c r="R18" s="623">
        <v>15958</v>
      </c>
      <c r="S18" s="624"/>
      <c r="T18" s="624"/>
      <c r="U18" s="624"/>
      <c r="V18" s="624"/>
      <c r="W18" s="624"/>
      <c r="X18" s="624"/>
      <c r="Y18" s="625"/>
      <c r="Z18" s="626">
        <v>0.1</v>
      </c>
      <c r="AA18" s="626"/>
      <c r="AB18" s="626"/>
      <c r="AC18" s="626"/>
      <c r="AD18" s="627">
        <v>15958</v>
      </c>
      <c r="AE18" s="627"/>
      <c r="AF18" s="627"/>
      <c r="AG18" s="627"/>
      <c r="AH18" s="627"/>
      <c r="AI18" s="627"/>
      <c r="AJ18" s="627"/>
      <c r="AK18" s="627"/>
      <c r="AL18" s="628">
        <v>0.2</v>
      </c>
      <c r="AM18" s="629"/>
      <c r="AN18" s="629"/>
      <c r="AO18" s="630"/>
      <c r="AP18" s="620" t="s">
        <v>269</v>
      </c>
      <c r="AQ18" s="621"/>
      <c r="AR18" s="621"/>
      <c r="AS18" s="621"/>
      <c r="AT18" s="621"/>
      <c r="AU18" s="621"/>
      <c r="AV18" s="621"/>
      <c r="AW18" s="621"/>
      <c r="AX18" s="621"/>
      <c r="AY18" s="621"/>
      <c r="AZ18" s="621"/>
      <c r="BA18" s="621"/>
      <c r="BB18" s="621"/>
      <c r="BC18" s="621"/>
      <c r="BD18" s="621"/>
      <c r="BE18" s="621"/>
      <c r="BF18" s="622"/>
      <c r="BG18" s="623" t="s">
        <v>129</v>
      </c>
      <c r="BH18" s="624"/>
      <c r="BI18" s="624"/>
      <c r="BJ18" s="624"/>
      <c r="BK18" s="624"/>
      <c r="BL18" s="624"/>
      <c r="BM18" s="624"/>
      <c r="BN18" s="625"/>
      <c r="BO18" s="626" t="s">
        <v>129</v>
      </c>
      <c r="BP18" s="626"/>
      <c r="BQ18" s="626"/>
      <c r="BR18" s="626"/>
      <c r="BS18" s="627" t="s">
        <v>129</v>
      </c>
      <c r="BT18" s="627"/>
      <c r="BU18" s="627"/>
      <c r="BV18" s="627"/>
      <c r="BW18" s="627"/>
      <c r="BX18" s="627"/>
      <c r="BY18" s="627"/>
      <c r="BZ18" s="627"/>
      <c r="CA18" s="627"/>
      <c r="CB18" s="631"/>
      <c r="CD18" s="620" t="s">
        <v>270</v>
      </c>
      <c r="CE18" s="621"/>
      <c r="CF18" s="621"/>
      <c r="CG18" s="621"/>
      <c r="CH18" s="621"/>
      <c r="CI18" s="621"/>
      <c r="CJ18" s="621"/>
      <c r="CK18" s="621"/>
      <c r="CL18" s="621"/>
      <c r="CM18" s="621"/>
      <c r="CN18" s="621"/>
      <c r="CO18" s="621"/>
      <c r="CP18" s="621"/>
      <c r="CQ18" s="622"/>
      <c r="CR18" s="623" t="s">
        <v>244</v>
      </c>
      <c r="CS18" s="624"/>
      <c r="CT18" s="624"/>
      <c r="CU18" s="624"/>
      <c r="CV18" s="624"/>
      <c r="CW18" s="624"/>
      <c r="CX18" s="624"/>
      <c r="CY18" s="625"/>
      <c r="CZ18" s="626" t="s">
        <v>129</v>
      </c>
      <c r="DA18" s="626"/>
      <c r="DB18" s="626"/>
      <c r="DC18" s="626"/>
      <c r="DD18" s="632" t="s">
        <v>129</v>
      </c>
      <c r="DE18" s="624"/>
      <c r="DF18" s="624"/>
      <c r="DG18" s="624"/>
      <c r="DH18" s="624"/>
      <c r="DI18" s="624"/>
      <c r="DJ18" s="624"/>
      <c r="DK18" s="624"/>
      <c r="DL18" s="624"/>
      <c r="DM18" s="624"/>
      <c r="DN18" s="624"/>
      <c r="DO18" s="624"/>
      <c r="DP18" s="625"/>
      <c r="DQ18" s="632" t="s">
        <v>129</v>
      </c>
      <c r="DR18" s="624"/>
      <c r="DS18" s="624"/>
      <c r="DT18" s="624"/>
      <c r="DU18" s="624"/>
      <c r="DV18" s="624"/>
      <c r="DW18" s="624"/>
      <c r="DX18" s="624"/>
      <c r="DY18" s="624"/>
      <c r="DZ18" s="624"/>
      <c r="EA18" s="624"/>
      <c r="EB18" s="624"/>
      <c r="EC18" s="633"/>
    </row>
    <row r="19" spans="2:133" ht="11.25" customHeight="1" x14ac:dyDescent="0.2">
      <c r="B19" s="620" t="s">
        <v>271</v>
      </c>
      <c r="C19" s="621"/>
      <c r="D19" s="621"/>
      <c r="E19" s="621"/>
      <c r="F19" s="621"/>
      <c r="G19" s="621"/>
      <c r="H19" s="621"/>
      <c r="I19" s="621"/>
      <c r="J19" s="621"/>
      <c r="K19" s="621"/>
      <c r="L19" s="621"/>
      <c r="M19" s="621"/>
      <c r="N19" s="621"/>
      <c r="O19" s="621"/>
      <c r="P19" s="621"/>
      <c r="Q19" s="622"/>
      <c r="R19" s="623">
        <v>14825</v>
      </c>
      <c r="S19" s="624"/>
      <c r="T19" s="624"/>
      <c r="U19" s="624"/>
      <c r="V19" s="624"/>
      <c r="W19" s="624"/>
      <c r="X19" s="624"/>
      <c r="Y19" s="625"/>
      <c r="Z19" s="626">
        <v>0.1</v>
      </c>
      <c r="AA19" s="626"/>
      <c r="AB19" s="626"/>
      <c r="AC19" s="626"/>
      <c r="AD19" s="627">
        <v>14825</v>
      </c>
      <c r="AE19" s="627"/>
      <c r="AF19" s="627"/>
      <c r="AG19" s="627"/>
      <c r="AH19" s="627"/>
      <c r="AI19" s="627"/>
      <c r="AJ19" s="627"/>
      <c r="AK19" s="627"/>
      <c r="AL19" s="628">
        <v>0.2</v>
      </c>
      <c r="AM19" s="629"/>
      <c r="AN19" s="629"/>
      <c r="AO19" s="630"/>
      <c r="AP19" s="620" t="s">
        <v>272</v>
      </c>
      <c r="AQ19" s="621"/>
      <c r="AR19" s="621"/>
      <c r="AS19" s="621"/>
      <c r="AT19" s="621"/>
      <c r="AU19" s="621"/>
      <c r="AV19" s="621"/>
      <c r="AW19" s="621"/>
      <c r="AX19" s="621"/>
      <c r="AY19" s="621"/>
      <c r="AZ19" s="621"/>
      <c r="BA19" s="621"/>
      <c r="BB19" s="621"/>
      <c r="BC19" s="621"/>
      <c r="BD19" s="621"/>
      <c r="BE19" s="621"/>
      <c r="BF19" s="622"/>
      <c r="BG19" s="623">
        <v>4461</v>
      </c>
      <c r="BH19" s="624"/>
      <c r="BI19" s="624"/>
      <c r="BJ19" s="624"/>
      <c r="BK19" s="624"/>
      <c r="BL19" s="624"/>
      <c r="BM19" s="624"/>
      <c r="BN19" s="625"/>
      <c r="BO19" s="626">
        <v>0.1</v>
      </c>
      <c r="BP19" s="626"/>
      <c r="BQ19" s="626"/>
      <c r="BR19" s="626"/>
      <c r="BS19" s="627" t="s">
        <v>129</v>
      </c>
      <c r="BT19" s="627"/>
      <c r="BU19" s="627"/>
      <c r="BV19" s="627"/>
      <c r="BW19" s="627"/>
      <c r="BX19" s="627"/>
      <c r="BY19" s="627"/>
      <c r="BZ19" s="627"/>
      <c r="CA19" s="627"/>
      <c r="CB19" s="631"/>
      <c r="CD19" s="620" t="s">
        <v>273</v>
      </c>
      <c r="CE19" s="621"/>
      <c r="CF19" s="621"/>
      <c r="CG19" s="621"/>
      <c r="CH19" s="621"/>
      <c r="CI19" s="621"/>
      <c r="CJ19" s="621"/>
      <c r="CK19" s="621"/>
      <c r="CL19" s="621"/>
      <c r="CM19" s="621"/>
      <c r="CN19" s="621"/>
      <c r="CO19" s="621"/>
      <c r="CP19" s="621"/>
      <c r="CQ19" s="622"/>
      <c r="CR19" s="623" t="s">
        <v>129</v>
      </c>
      <c r="CS19" s="624"/>
      <c r="CT19" s="624"/>
      <c r="CU19" s="624"/>
      <c r="CV19" s="624"/>
      <c r="CW19" s="624"/>
      <c r="CX19" s="624"/>
      <c r="CY19" s="625"/>
      <c r="CZ19" s="626" t="s">
        <v>129</v>
      </c>
      <c r="DA19" s="626"/>
      <c r="DB19" s="626"/>
      <c r="DC19" s="626"/>
      <c r="DD19" s="632" t="s">
        <v>138</v>
      </c>
      <c r="DE19" s="624"/>
      <c r="DF19" s="624"/>
      <c r="DG19" s="624"/>
      <c r="DH19" s="624"/>
      <c r="DI19" s="624"/>
      <c r="DJ19" s="624"/>
      <c r="DK19" s="624"/>
      <c r="DL19" s="624"/>
      <c r="DM19" s="624"/>
      <c r="DN19" s="624"/>
      <c r="DO19" s="624"/>
      <c r="DP19" s="625"/>
      <c r="DQ19" s="632" t="s">
        <v>244</v>
      </c>
      <c r="DR19" s="624"/>
      <c r="DS19" s="624"/>
      <c r="DT19" s="624"/>
      <c r="DU19" s="624"/>
      <c r="DV19" s="624"/>
      <c r="DW19" s="624"/>
      <c r="DX19" s="624"/>
      <c r="DY19" s="624"/>
      <c r="DZ19" s="624"/>
      <c r="EA19" s="624"/>
      <c r="EB19" s="624"/>
      <c r="EC19" s="633"/>
    </row>
    <row r="20" spans="2:133" ht="11.25" customHeight="1" x14ac:dyDescent="0.2">
      <c r="B20" s="636" t="s">
        <v>274</v>
      </c>
      <c r="C20" s="637"/>
      <c r="D20" s="637"/>
      <c r="E20" s="637"/>
      <c r="F20" s="637"/>
      <c r="G20" s="637"/>
      <c r="H20" s="637"/>
      <c r="I20" s="637"/>
      <c r="J20" s="637"/>
      <c r="K20" s="637"/>
      <c r="L20" s="637"/>
      <c r="M20" s="637"/>
      <c r="N20" s="637"/>
      <c r="O20" s="637"/>
      <c r="P20" s="637"/>
      <c r="Q20" s="638"/>
      <c r="R20" s="623">
        <v>1133</v>
      </c>
      <c r="S20" s="624"/>
      <c r="T20" s="624"/>
      <c r="U20" s="624"/>
      <c r="V20" s="624"/>
      <c r="W20" s="624"/>
      <c r="X20" s="624"/>
      <c r="Y20" s="625"/>
      <c r="Z20" s="626">
        <v>0</v>
      </c>
      <c r="AA20" s="626"/>
      <c r="AB20" s="626"/>
      <c r="AC20" s="626"/>
      <c r="AD20" s="627">
        <v>1133</v>
      </c>
      <c r="AE20" s="627"/>
      <c r="AF20" s="627"/>
      <c r="AG20" s="627"/>
      <c r="AH20" s="627"/>
      <c r="AI20" s="627"/>
      <c r="AJ20" s="627"/>
      <c r="AK20" s="627"/>
      <c r="AL20" s="628">
        <v>0</v>
      </c>
      <c r="AM20" s="629"/>
      <c r="AN20" s="629"/>
      <c r="AO20" s="630"/>
      <c r="AP20" s="620" t="s">
        <v>275</v>
      </c>
      <c r="AQ20" s="621"/>
      <c r="AR20" s="621"/>
      <c r="AS20" s="621"/>
      <c r="AT20" s="621"/>
      <c r="AU20" s="621"/>
      <c r="AV20" s="621"/>
      <c r="AW20" s="621"/>
      <c r="AX20" s="621"/>
      <c r="AY20" s="621"/>
      <c r="AZ20" s="621"/>
      <c r="BA20" s="621"/>
      <c r="BB20" s="621"/>
      <c r="BC20" s="621"/>
      <c r="BD20" s="621"/>
      <c r="BE20" s="621"/>
      <c r="BF20" s="622"/>
      <c r="BG20" s="623">
        <v>4461</v>
      </c>
      <c r="BH20" s="624"/>
      <c r="BI20" s="624"/>
      <c r="BJ20" s="624"/>
      <c r="BK20" s="624"/>
      <c r="BL20" s="624"/>
      <c r="BM20" s="624"/>
      <c r="BN20" s="625"/>
      <c r="BO20" s="626">
        <v>0.1</v>
      </c>
      <c r="BP20" s="626"/>
      <c r="BQ20" s="626"/>
      <c r="BR20" s="626"/>
      <c r="BS20" s="627" t="s">
        <v>138</v>
      </c>
      <c r="BT20" s="627"/>
      <c r="BU20" s="627"/>
      <c r="BV20" s="627"/>
      <c r="BW20" s="627"/>
      <c r="BX20" s="627"/>
      <c r="BY20" s="627"/>
      <c r="BZ20" s="627"/>
      <c r="CA20" s="627"/>
      <c r="CB20" s="631"/>
      <c r="CD20" s="620" t="s">
        <v>276</v>
      </c>
      <c r="CE20" s="621"/>
      <c r="CF20" s="621"/>
      <c r="CG20" s="621"/>
      <c r="CH20" s="621"/>
      <c r="CI20" s="621"/>
      <c r="CJ20" s="621"/>
      <c r="CK20" s="621"/>
      <c r="CL20" s="621"/>
      <c r="CM20" s="621"/>
      <c r="CN20" s="621"/>
      <c r="CO20" s="621"/>
      <c r="CP20" s="621"/>
      <c r="CQ20" s="622"/>
      <c r="CR20" s="623">
        <v>12402484</v>
      </c>
      <c r="CS20" s="624"/>
      <c r="CT20" s="624"/>
      <c r="CU20" s="624"/>
      <c r="CV20" s="624"/>
      <c r="CW20" s="624"/>
      <c r="CX20" s="624"/>
      <c r="CY20" s="625"/>
      <c r="CZ20" s="626">
        <v>100</v>
      </c>
      <c r="DA20" s="626"/>
      <c r="DB20" s="626"/>
      <c r="DC20" s="626"/>
      <c r="DD20" s="632">
        <v>640519</v>
      </c>
      <c r="DE20" s="624"/>
      <c r="DF20" s="624"/>
      <c r="DG20" s="624"/>
      <c r="DH20" s="624"/>
      <c r="DI20" s="624"/>
      <c r="DJ20" s="624"/>
      <c r="DK20" s="624"/>
      <c r="DL20" s="624"/>
      <c r="DM20" s="624"/>
      <c r="DN20" s="624"/>
      <c r="DO20" s="624"/>
      <c r="DP20" s="625"/>
      <c r="DQ20" s="632">
        <v>9058009</v>
      </c>
      <c r="DR20" s="624"/>
      <c r="DS20" s="624"/>
      <c r="DT20" s="624"/>
      <c r="DU20" s="624"/>
      <c r="DV20" s="624"/>
      <c r="DW20" s="624"/>
      <c r="DX20" s="624"/>
      <c r="DY20" s="624"/>
      <c r="DZ20" s="624"/>
      <c r="EA20" s="624"/>
      <c r="EB20" s="624"/>
      <c r="EC20" s="633"/>
    </row>
    <row r="21" spans="2:133" ht="11.25" customHeight="1" x14ac:dyDescent="0.2">
      <c r="B21" s="620" t="s">
        <v>277</v>
      </c>
      <c r="C21" s="621"/>
      <c r="D21" s="621"/>
      <c r="E21" s="621"/>
      <c r="F21" s="621"/>
      <c r="G21" s="621"/>
      <c r="H21" s="621"/>
      <c r="I21" s="621"/>
      <c r="J21" s="621"/>
      <c r="K21" s="621"/>
      <c r="L21" s="621"/>
      <c r="M21" s="621"/>
      <c r="N21" s="621"/>
      <c r="O21" s="621"/>
      <c r="P21" s="621"/>
      <c r="Q21" s="622"/>
      <c r="R21" s="623">
        <v>4561729</v>
      </c>
      <c r="S21" s="624"/>
      <c r="T21" s="624"/>
      <c r="U21" s="624"/>
      <c r="V21" s="624"/>
      <c r="W21" s="624"/>
      <c r="X21" s="624"/>
      <c r="Y21" s="625"/>
      <c r="Z21" s="626">
        <v>34.200000000000003</v>
      </c>
      <c r="AA21" s="626"/>
      <c r="AB21" s="626"/>
      <c r="AC21" s="626"/>
      <c r="AD21" s="627">
        <v>3983418</v>
      </c>
      <c r="AE21" s="627"/>
      <c r="AF21" s="627"/>
      <c r="AG21" s="627"/>
      <c r="AH21" s="627"/>
      <c r="AI21" s="627"/>
      <c r="AJ21" s="627"/>
      <c r="AK21" s="627"/>
      <c r="AL21" s="628">
        <v>47</v>
      </c>
      <c r="AM21" s="629"/>
      <c r="AN21" s="629"/>
      <c r="AO21" s="630"/>
      <c r="AP21" s="620" t="s">
        <v>278</v>
      </c>
      <c r="AQ21" s="639"/>
      <c r="AR21" s="639"/>
      <c r="AS21" s="639"/>
      <c r="AT21" s="639"/>
      <c r="AU21" s="639"/>
      <c r="AV21" s="639"/>
      <c r="AW21" s="639"/>
      <c r="AX21" s="639"/>
      <c r="AY21" s="639"/>
      <c r="AZ21" s="639"/>
      <c r="BA21" s="639"/>
      <c r="BB21" s="639"/>
      <c r="BC21" s="639"/>
      <c r="BD21" s="639"/>
      <c r="BE21" s="639"/>
      <c r="BF21" s="640"/>
      <c r="BG21" s="623">
        <v>4461</v>
      </c>
      <c r="BH21" s="624"/>
      <c r="BI21" s="624"/>
      <c r="BJ21" s="624"/>
      <c r="BK21" s="624"/>
      <c r="BL21" s="624"/>
      <c r="BM21" s="624"/>
      <c r="BN21" s="625"/>
      <c r="BO21" s="626">
        <v>0.1</v>
      </c>
      <c r="BP21" s="626"/>
      <c r="BQ21" s="626"/>
      <c r="BR21" s="626"/>
      <c r="BS21" s="627" t="s">
        <v>129</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2">
      <c r="B22" s="620" t="s">
        <v>279</v>
      </c>
      <c r="C22" s="621"/>
      <c r="D22" s="621"/>
      <c r="E22" s="621"/>
      <c r="F22" s="621"/>
      <c r="G22" s="621"/>
      <c r="H22" s="621"/>
      <c r="I22" s="621"/>
      <c r="J22" s="621"/>
      <c r="K22" s="621"/>
      <c r="L22" s="621"/>
      <c r="M22" s="621"/>
      <c r="N22" s="621"/>
      <c r="O22" s="621"/>
      <c r="P22" s="621"/>
      <c r="Q22" s="622"/>
      <c r="R22" s="623">
        <v>3983418</v>
      </c>
      <c r="S22" s="624"/>
      <c r="T22" s="624"/>
      <c r="U22" s="624"/>
      <c r="V22" s="624"/>
      <c r="W22" s="624"/>
      <c r="X22" s="624"/>
      <c r="Y22" s="625"/>
      <c r="Z22" s="626">
        <v>29.9</v>
      </c>
      <c r="AA22" s="626"/>
      <c r="AB22" s="626"/>
      <c r="AC22" s="626"/>
      <c r="AD22" s="627">
        <v>3983418</v>
      </c>
      <c r="AE22" s="627"/>
      <c r="AF22" s="627"/>
      <c r="AG22" s="627"/>
      <c r="AH22" s="627"/>
      <c r="AI22" s="627"/>
      <c r="AJ22" s="627"/>
      <c r="AK22" s="627"/>
      <c r="AL22" s="628">
        <v>47</v>
      </c>
      <c r="AM22" s="629"/>
      <c r="AN22" s="629"/>
      <c r="AO22" s="630"/>
      <c r="AP22" s="620" t="s">
        <v>280</v>
      </c>
      <c r="AQ22" s="639"/>
      <c r="AR22" s="639"/>
      <c r="AS22" s="639"/>
      <c r="AT22" s="639"/>
      <c r="AU22" s="639"/>
      <c r="AV22" s="639"/>
      <c r="AW22" s="639"/>
      <c r="AX22" s="639"/>
      <c r="AY22" s="639"/>
      <c r="AZ22" s="639"/>
      <c r="BA22" s="639"/>
      <c r="BB22" s="639"/>
      <c r="BC22" s="639"/>
      <c r="BD22" s="639"/>
      <c r="BE22" s="639"/>
      <c r="BF22" s="640"/>
      <c r="BG22" s="623" t="s">
        <v>244</v>
      </c>
      <c r="BH22" s="624"/>
      <c r="BI22" s="624"/>
      <c r="BJ22" s="624"/>
      <c r="BK22" s="624"/>
      <c r="BL22" s="624"/>
      <c r="BM22" s="624"/>
      <c r="BN22" s="625"/>
      <c r="BO22" s="626" t="s">
        <v>244</v>
      </c>
      <c r="BP22" s="626"/>
      <c r="BQ22" s="626"/>
      <c r="BR22" s="626"/>
      <c r="BS22" s="627" t="s">
        <v>129</v>
      </c>
      <c r="BT22" s="627"/>
      <c r="BU22" s="627"/>
      <c r="BV22" s="627"/>
      <c r="BW22" s="627"/>
      <c r="BX22" s="627"/>
      <c r="BY22" s="627"/>
      <c r="BZ22" s="627"/>
      <c r="CA22" s="627"/>
      <c r="CB22" s="631"/>
      <c r="CD22" s="605" t="s">
        <v>281</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282</v>
      </c>
      <c r="C23" s="621"/>
      <c r="D23" s="621"/>
      <c r="E23" s="621"/>
      <c r="F23" s="621"/>
      <c r="G23" s="621"/>
      <c r="H23" s="621"/>
      <c r="I23" s="621"/>
      <c r="J23" s="621"/>
      <c r="K23" s="621"/>
      <c r="L23" s="621"/>
      <c r="M23" s="621"/>
      <c r="N23" s="621"/>
      <c r="O23" s="621"/>
      <c r="P23" s="621"/>
      <c r="Q23" s="622"/>
      <c r="R23" s="623">
        <v>578204</v>
      </c>
      <c r="S23" s="624"/>
      <c r="T23" s="624"/>
      <c r="U23" s="624"/>
      <c r="V23" s="624"/>
      <c r="W23" s="624"/>
      <c r="X23" s="624"/>
      <c r="Y23" s="625"/>
      <c r="Z23" s="626">
        <v>4.3</v>
      </c>
      <c r="AA23" s="626"/>
      <c r="AB23" s="626"/>
      <c r="AC23" s="626"/>
      <c r="AD23" s="627" t="s">
        <v>129</v>
      </c>
      <c r="AE23" s="627"/>
      <c r="AF23" s="627"/>
      <c r="AG23" s="627"/>
      <c r="AH23" s="627"/>
      <c r="AI23" s="627"/>
      <c r="AJ23" s="627"/>
      <c r="AK23" s="627"/>
      <c r="AL23" s="628" t="s">
        <v>129</v>
      </c>
      <c r="AM23" s="629"/>
      <c r="AN23" s="629"/>
      <c r="AO23" s="630"/>
      <c r="AP23" s="620" t="s">
        <v>283</v>
      </c>
      <c r="AQ23" s="639"/>
      <c r="AR23" s="639"/>
      <c r="AS23" s="639"/>
      <c r="AT23" s="639"/>
      <c r="AU23" s="639"/>
      <c r="AV23" s="639"/>
      <c r="AW23" s="639"/>
      <c r="AX23" s="639"/>
      <c r="AY23" s="639"/>
      <c r="AZ23" s="639"/>
      <c r="BA23" s="639"/>
      <c r="BB23" s="639"/>
      <c r="BC23" s="639"/>
      <c r="BD23" s="639"/>
      <c r="BE23" s="639"/>
      <c r="BF23" s="640"/>
      <c r="BG23" s="623" t="s">
        <v>129</v>
      </c>
      <c r="BH23" s="624"/>
      <c r="BI23" s="624"/>
      <c r="BJ23" s="624"/>
      <c r="BK23" s="624"/>
      <c r="BL23" s="624"/>
      <c r="BM23" s="624"/>
      <c r="BN23" s="625"/>
      <c r="BO23" s="626" t="s">
        <v>244</v>
      </c>
      <c r="BP23" s="626"/>
      <c r="BQ23" s="626"/>
      <c r="BR23" s="626"/>
      <c r="BS23" s="627" t="s">
        <v>244</v>
      </c>
      <c r="BT23" s="627"/>
      <c r="BU23" s="627"/>
      <c r="BV23" s="627"/>
      <c r="BW23" s="627"/>
      <c r="BX23" s="627"/>
      <c r="BY23" s="627"/>
      <c r="BZ23" s="627"/>
      <c r="CA23" s="627"/>
      <c r="CB23" s="631"/>
      <c r="CD23" s="605" t="s">
        <v>222</v>
      </c>
      <c r="CE23" s="606"/>
      <c r="CF23" s="606"/>
      <c r="CG23" s="606"/>
      <c r="CH23" s="606"/>
      <c r="CI23" s="606"/>
      <c r="CJ23" s="606"/>
      <c r="CK23" s="606"/>
      <c r="CL23" s="606"/>
      <c r="CM23" s="606"/>
      <c r="CN23" s="606"/>
      <c r="CO23" s="606"/>
      <c r="CP23" s="606"/>
      <c r="CQ23" s="607"/>
      <c r="CR23" s="605" t="s">
        <v>284</v>
      </c>
      <c r="CS23" s="606"/>
      <c r="CT23" s="606"/>
      <c r="CU23" s="606"/>
      <c r="CV23" s="606"/>
      <c r="CW23" s="606"/>
      <c r="CX23" s="606"/>
      <c r="CY23" s="607"/>
      <c r="CZ23" s="605" t="s">
        <v>285</v>
      </c>
      <c r="DA23" s="606"/>
      <c r="DB23" s="606"/>
      <c r="DC23" s="607"/>
      <c r="DD23" s="605" t="s">
        <v>286</v>
      </c>
      <c r="DE23" s="606"/>
      <c r="DF23" s="606"/>
      <c r="DG23" s="606"/>
      <c r="DH23" s="606"/>
      <c r="DI23" s="606"/>
      <c r="DJ23" s="606"/>
      <c r="DK23" s="607"/>
      <c r="DL23" s="650" t="s">
        <v>287</v>
      </c>
      <c r="DM23" s="651"/>
      <c r="DN23" s="651"/>
      <c r="DO23" s="651"/>
      <c r="DP23" s="651"/>
      <c r="DQ23" s="651"/>
      <c r="DR23" s="651"/>
      <c r="DS23" s="651"/>
      <c r="DT23" s="651"/>
      <c r="DU23" s="651"/>
      <c r="DV23" s="652"/>
      <c r="DW23" s="605" t="s">
        <v>288</v>
      </c>
      <c r="DX23" s="606"/>
      <c r="DY23" s="606"/>
      <c r="DZ23" s="606"/>
      <c r="EA23" s="606"/>
      <c r="EB23" s="606"/>
      <c r="EC23" s="607"/>
    </row>
    <row r="24" spans="2:133" ht="11.25" customHeight="1" x14ac:dyDescent="0.2">
      <c r="B24" s="620" t="s">
        <v>289</v>
      </c>
      <c r="C24" s="621"/>
      <c r="D24" s="621"/>
      <c r="E24" s="621"/>
      <c r="F24" s="621"/>
      <c r="G24" s="621"/>
      <c r="H24" s="621"/>
      <c r="I24" s="621"/>
      <c r="J24" s="621"/>
      <c r="K24" s="621"/>
      <c r="L24" s="621"/>
      <c r="M24" s="621"/>
      <c r="N24" s="621"/>
      <c r="O24" s="621"/>
      <c r="P24" s="621"/>
      <c r="Q24" s="622"/>
      <c r="R24" s="623">
        <v>107</v>
      </c>
      <c r="S24" s="624"/>
      <c r="T24" s="624"/>
      <c r="U24" s="624"/>
      <c r="V24" s="624"/>
      <c r="W24" s="624"/>
      <c r="X24" s="624"/>
      <c r="Y24" s="625"/>
      <c r="Z24" s="626">
        <v>0</v>
      </c>
      <c r="AA24" s="626"/>
      <c r="AB24" s="626"/>
      <c r="AC24" s="626"/>
      <c r="AD24" s="627" t="s">
        <v>129</v>
      </c>
      <c r="AE24" s="627"/>
      <c r="AF24" s="627"/>
      <c r="AG24" s="627"/>
      <c r="AH24" s="627"/>
      <c r="AI24" s="627"/>
      <c r="AJ24" s="627"/>
      <c r="AK24" s="627"/>
      <c r="AL24" s="628" t="s">
        <v>129</v>
      </c>
      <c r="AM24" s="629"/>
      <c r="AN24" s="629"/>
      <c r="AO24" s="630"/>
      <c r="AP24" s="620" t="s">
        <v>290</v>
      </c>
      <c r="AQ24" s="639"/>
      <c r="AR24" s="639"/>
      <c r="AS24" s="639"/>
      <c r="AT24" s="639"/>
      <c r="AU24" s="639"/>
      <c r="AV24" s="639"/>
      <c r="AW24" s="639"/>
      <c r="AX24" s="639"/>
      <c r="AY24" s="639"/>
      <c r="AZ24" s="639"/>
      <c r="BA24" s="639"/>
      <c r="BB24" s="639"/>
      <c r="BC24" s="639"/>
      <c r="BD24" s="639"/>
      <c r="BE24" s="639"/>
      <c r="BF24" s="640"/>
      <c r="BG24" s="623" t="s">
        <v>129</v>
      </c>
      <c r="BH24" s="624"/>
      <c r="BI24" s="624"/>
      <c r="BJ24" s="624"/>
      <c r="BK24" s="624"/>
      <c r="BL24" s="624"/>
      <c r="BM24" s="624"/>
      <c r="BN24" s="625"/>
      <c r="BO24" s="626" t="s">
        <v>129</v>
      </c>
      <c r="BP24" s="626"/>
      <c r="BQ24" s="626"/>
      <c r="BR24" s="626"/>
      <c r="BS24" s="627" t="s">
        <v>129</v>
      </c>
      <c r="BT24" s="627"/>
      <c r="BU24" s="627"/>
      <c r="BV24" s="627"/>
      <c r="BW24" s="627"/>
      <c r="BX24" s="627"/>
      <c r="BY24" s="627"/>
      <c r="BZ24" s="627"/>
      <c r="CA24" s="627"/>
      <c r="CB24" s="631"/>
      <c r="CD24" s="609" t="s">
        <v>291</v>
      </c>
      <c r="CE24" s="610"/>
      <c r="CF24" s="610"/>
      <c r="CG24" s="610"/>
      <c r="CH24" s="610"/>
      <c r="CI24" s="610"/>
      <c r="CJ24" s="610"/>
      <c r="CK24" s="610"/>
      <c r="CL24" s="610"/>
      <c r="CM24" s="610"/>
      <c r="CN24" s="610"/>
      <c r="CO24" s="610"/>
      <c r="CP24" s="610"/>
      <c r="CQ24" s="611"/>
      <c r="CR24" s="612">
        <v>5646347</v>
      </c>
      <c r="CS24" s="613"/>
      <c r="CT24" s="613"/>
      <c r="CU24" s="613"/>
      <c r="CV24" s="613"/>
      <c r="CW24" s="613"/>
      <c r="CX24" s="613"/>
      <c r="CY24" s="614"/>
      <c r="CZ24" s="617">
        <v>45.5</v>
      </c>
      <c r="DA24" s="618"/>
      <c r="DB24" s="618"/>
      <c r="DC24" s="634"/>
      <c r="DD24" s="658">
        <v>3886656</v>
      </c>
      <c r="DE24" s="613"/>
      <c r="DF24" s="613"/>
      <c r="DG24" s="613"/>
      <c r="DH24" s="613"/>
      <c r="DI24" s="613"/>
      <c r="DJ24" s="613"/>
      <c r="DK24" s="614"/>
      <c r="DL24" s="658">
        <v>3644316</v>
      </c>
      <c r="DM24" s="613"/>
      <c r="DN24" s="613"/>
      <c r="DO24" s="613"/>
      <c r="DP24" s="613"/>
      <c r="DQ24" s="613"/>
      <c r="DR24" s="613"/>
      <c r="DS24" s="613"/>
      <c r="DT24" s="613"/>
      <c r="DU24" s="613"/>
      <c r="DV24" s="614"/>
      <c r="DW24" s="617">
        <v>42.4</v>
      </c>
      <c r="DX24" s="618"/>
      <c r="DY24" s="618"/>
      <c r="DZ24" s="618"/>
      <c r="EA24" s="618"/>
      <c r="EB24" s="618"/>
      <c r="EC24" s="619"/>
    </row>
    <row r="25" spans="2:133" ht="11.25" customHeight="1" x14ac:dyDescent="0.2">
      <c r="B25" s="620" t="s">
        <v>292</v>
      </c>
      <c r="C25" s="621"/>
      <c r="D25" s="621"/>
      <c r="E25" s="621"/>
      <c r="F25" s="621"/>
      <c r="G25" s="621"/>
      <c r="H25" s="621"/>
      <c r="I25" s="621"/>
      <c r="J25" s="621"/>
      <c r="K25" s="621"/>
      <c r="L25" s="621"/>
      <c r="M25" s="621"/>
      <c r="N25" s="621"/>
      <c r="O25" s="621"/>
      <c r="P25" s="621"/>
      <c r="Q25" s="622"/>
      <c r="R25" s="623">
        <v>9034117</v>
      </c>
      <c r="S25" s="624"/>
      <c r="T25" s="624"/>
      <c r="U25" s="624"/>
      <c r="V25" s="624"/>
      <c r="W25" s="624"/>
      <c r="X25" s="624"/>
      <c r="Y25" s="625"/>
      <c r="Z25" s="626">
        <v>67.8</v>
      </c>
      <c r="AA25" s="626"/>
      <c r="AB25" s="626"/>
      <c r="AC25" s="626"/>
      <c r="AD25" s="627">
        <v>8455806</v>
      </c>
      <c r="AE25" s="627"/>
      <c r="AF25" s="627"/>
      <c r="AG25" s="627"/>
      <c r="AH25" s="627"/>
      <c r="AI25" s="627"/>
      <c r="AJ25" s="627"/>
      <c r="AK25" s="627"/>
      <c r="AL25" s="628">
        <v>99.8</v>
      </c>
      <c r="AM25" s="629"/>
      <c r="AN25" s="629"/>
      <c r="AO25" s="630"/>
      <c r="AP25" s="620" t="s">
        <v>293</v>
      </c>
      <c r="AQ25" s="639"/>
      <c r="AR25" s="639"/>
      <c r="AS25" s="639"/>
      <c r="AT25" s="639"/>
      <c r="AU25" s="639"/>
      <c r="AV25" s="639"/>
      <c r="AW25" s="639"/>
      <c r="AX25" s="639"/>
      <c r="AY25" s="639"/>
      <c r="AZ25" s="639"/>
      <c r="BA25" s="639"/>
      <c r="BB25" s="639"/>
      <c r="BC25" s="639"/>
      <c r="BD25" s="639"/>
      <c r="BE25" s="639"/>
      <c r="BF25" s="640"/>
      <c r="BG25" s="623" t="s">
        <v>129</v>
      </c>
      <c r="BH25" s="624"/>
      <c r="BI25" s="624"/>
      <c r="BJ25" s="624"/>
      <c r="BK25" s="624"/>
      <c r="BL25" s="624"/>
      <c r="BM25" s="624"/>
      <c r="BN25" s="625"/>
      <c r="BO25" s="626" t="s">
        <v>244</v>
      </c>
      <c r="BP25" s="626"/>
      <c r="BQ25" s="626"/>
      <c r="BR25" s="626"/>
      <c r="BS25" s="627" t="s">
        <v>129</v>
      </c>
      <c r="BT25" s="627"/>
      <c r="BU25" s="627"/>
      <c r="BV25" s="627"/>
      <c r="BW25" s="627"/>
      <c r="BX25" s="627"/>
      <c r="BY25" s="627"/>
      <c r="BZ25" s="627"/>
      <c r="CA25" s="627"/>
      <c r="CB25" s="631"/>
      <c r="CD25" s="620" t="s">
        <v>294</v>
      </c>
      <c r="CE25" s="621"/>
      <c r="CF25" s="621"/>
      <c r="CG25" s="621"/>
      <c r="CH25" s="621"/>
      <c r="CI25" s="621"/>
      <c r="CJ25" s="621"/>
      <c r="CK25" s="621"/>
      <c r="CL25" s="621"/>
      <c r="CM25" s="621"/>
      <c r="CN25" s="621"/>
      <c r="CO25" s="621"/>
      <c r="CP25" s="621"/>
      <c r="CQ25" s="622"/>
      <c r="CR25" s="623">
        <v>2075116</v>
      </c>
      <c r="CS25" s="655"/>
      <c r="CT25" s="655"/>
      <c r="CU25" s="655"/>
      <c r="CV25" s="655"/>
      <c r="CW25" s="655"/>
      <c r="CX25" s="655"/>
      <c r="CY25" s="656"/>
      <c r="CZ25" s="628">
        <v>16.7</v>
      </c>
      <c r="DA25" s="653"/>
      <c r="DB25" s="653"/>
      <c r="DC25" s="657"/>
      <c r="DD25" s="632">
        <v>1904382</v>
      </c>
      <c r="DE25" s="655"/>
      <c r="DF25" s="655"/>
      <c r="DG25" s="655"/>
      <c r="DH25" s="655"/>
      <c r="DI25" s="655"/>
      <c r="DJ25" s="655"/>
      <c r="DK25" s="656"/>
      <c r="DL25" s="632">
        <v>1664092</v>
      </c>
      <c r="DM25" s="655"/>
      <c r="DN25" s="655"/>
      <c r="DO25" s="655"/>
      <c r="DP25" s="655"/>
      <c r="DQ25" s="655"/>
      <c r="DR25" s="655"/>
      <c r="DS25" s="655"/>
      <c r="DT25" s="655"/>
      <c r="DU25" s="655"/>
      <c r="DV25" s="656"/>
      <c r="DW25" s="628">
        <v>19.399999999999999</v>
      </c>
      <c r="DX25" s="653"/>
      <c r="DY25" s="653"/>
      <c r="DZ25" s="653"/>
      <c r="EA25" s="653"/>
      <c r="EB25" s="653"/>
      <c r="EC25" s="654"/>
    </row>
    <row r="26" spans="2:133" ht="11.25" customHeight="1" x14ac:dyDescent="0.2">
      <c r="B26" s="620" t="s">
        <v>295</v>
      </c>
      <c r="C26" s="621"/>
      <c r="D26" s="621"/>
      <c r="E26" s="621"/>
      <c r="F26" s="621"/>
      <c r="G26" s="621"/>
      <c r="H26" s="621"/>
      <c r="I26" s="621"/>
      <c r="J26" s="621"/>
      <c r="K26" s="621"/>
      <c r="L26" s="621"/>
      <c r="M26" s="621"/>
      <c r="N26" s="621"/>
      <c r="O26" s="621"/>
      <c r="P26" s="621"/>
      <c r="Q26" s="622"/>
      <c r="R26" s="623">
        <v>2092</v>
      </c>
      <c r="S26" s="624"/>
      <c r="T26" s="624"/>
      <c r="U26" s="624"/>
      <c r="V26" s="624"/>
      <c r="W26" s="624"/>
      <c r="X26" s="624"/>
      <c r="Y26" s="625"/>
      <c r="Z26" s="626">
        <v>0</v>
      </c>
      <c r="AA26" s="626"/>
      <c r="AB26" s="626"/>
      <c r="AC26" s="626"/>
      <c r="AD26" s="627">
        <v>2092</v>
      </c>
      <c r="AE26" s="627"/>
      <c r="AF26" s="627"/>
      <c r="AG26" s="627"/>
      <c r="AH26" s="627"/>
      <c r="AI26" s="627"/>
      <c r="AJ26" s="627"/>
      <c r="AK26" s="627"/>
      <c r="AL26" s="628">
        <v>0</v>
      </c>
      <c r="AM26" s="629"/>
      <c r="AN26" s="629"/>
      <c r="AO26" s="630"/>
      <c r="AP26" s="620" t="s">
        <v>296</v>
      </c>
      <c r="AQ26" s="639"/>
      <c r="AR26" s="639"/>
      <c r="AS26" s="639"/>
      <c r="AT26" s="639"/>
      <c r="AU26" s="639"/>
      <c r="AV26" s="639"/>
      <c r="AW26" s="639"/>
      <c r="AX26" s="639"/>
      <c r="AY26" s="639"/>
      <c r="AZ26" s="639"/>
      <c r="BA26" s="639"/>
      <c r="BB26" s="639"/>
      <c r="BC26" s="639"/>
      <c r="BD26" s="639"/>
      <c r="BE26" s="639"/>
      <c r="BF26" s="640"/>
      <c r="BG26" s="623" t="s">
        <v>129</v>
      </c>
      <c r="BH26" s="624"/>
      <c r="BI26" s="624"/>
      <c r="BJ26" s="624"/>
      <c r="BK26" s="624"/>
      <c r="BL26" s="624"/>
      <c r="BM26" s="624"/>
      <c r="BN26" s="625"/>
      <c r="BO26" s="626" t="s">
        <v>244</v>
      </c>
      <c r="BP26" s="626"/>
      <c r="BQ26" s="626"/>
      <c r="BR26" s="626"/>
      <c r="BS26" s="627" t="s">
        <v>244</v>
      </c>
      <c r="BT26" s="627"/>
      <c r="BU26" s="627"/>
      <c r="BV26" s="627"/>
      <c r="BW26" s="627"/>
      <c r="BX26" s="627"/>
      <c r="BY26" s="627"/>
      <c r="BZ26" s="627"/>
      <c r="CA26" s="627"/>
      <c r="CB26" s="631"/>
      <c r="CD26" s="620" t="s">
        <v>297</v>
      </c>
      <c r="CE26" s="621"/>
      <c r="CF26" s="621"/>
      <c r="CG26" s="621"/>
      <c r="CH26" s="621"/>
      <c r="CI26" s="621"/>
      <c r="CJ26" s="621"/>
      <c r="CK26" s="621"/>
      <c r="CL26" s="621"/>
      <c r="CM26" s="621"/>
      <c r="CN26" s="621"/>
      <c r="CO26" s="621"/>
      <c r="CP26" s="621"/>
      <c r="CQ26" s="622"/>
      <c r="CR26" s="623">
        <v>1230309</v>
      </c>
      <c r="CS26" s="624"/>
      <c r="CT26" s="624"/>
      <c r="CU26" s="624"/>
      <c r="CV26" s="624"/>
      <c r="CW26" s="624"/>
      <c r="CX26" s="624"/>
      <c r="CY26" s="625"/>
      <c r="CZ26" s="628">
        <v>9.9</v>
      </c>
      <c r="DA26" s="653"/>
      <c r="DB26" s="653"/>
      <c r="DC26" s="657"/>
      <c r="DD26" s="632">
        <v>1132362</v>
      </c>
      <c r="DE26" s="624"/>
      <c r="DF26" s="624"/>
      <c r="DG26" s="624"/>
      <c r="DH26" s="624"/>
      <c r="DI26" s="624"/>
      <c r="DJ26" s="624"/>
      <c r="DK26" s="625"/>
      <c r="DL26" s="632" t="s">
        <v>129</v>
      </c>
      <c r="DM26" s="624"/>
      <c r="DN26" s="624"/>
      <c r="DO26" s="624"/>
      <c r="DP26" s="624"/>
      <c r="DQ26" s="624"/>
      <c r="DR26" s="624"/>
      <c r="DS26" s="624"/>
      <c r="DT26" s="624"/>
      <c r="DU26" s="624"/>
      <c r="DV26" s="625"/>
      <c r="DW26" s="628" t="s">
        <v>244</v>
      </c>
      <c r="DX26" s="653"/>
      <c r="DY26" s="653"/>
      <c r="DZ26" s="653"/>
      <c r="EA26" s="653"/>
      <c r="EB26" s="653"/>
      <c r="EC26" s="654"/>
    </row>
    <row r="27" spans="2:133" ht="11.25" customHeight="1" x14ac:dyDescent="0.2">
      <c r="B27" s="620" t="s">
        <v>298</v>
      </c>
      <c r="C27" s="621"/>
      <c r="D27" s="621"/>
      <c r="E27" s="621"/>
      <c r="F27" s="621"/>
      <c r="G27" s="621"/>
      <c r="H27" s="621"/>
      <c r="I27" s="621"/>
      <c r="J27" s="621"/>
      <c r="K27" s="621"/>
      <c r="L27" s="621"/>
      <c r="M27" s="621"/>
      <c r="N27" s="621"/>
      <c r="O27" s="621"/>
      <c r="P27" s="621"/>
      <c r="Q27" s="622"/>
      <c r="R27" s="623">
        <v>38012</v>
      </c>
      <c r="S27" s="624"/>
      <c r="T27" s="624"/>
      <c r="U27" s="624"/>
      <c r="V27" s="624"/>
      <c r="W27" s="624"/>
      <c r="X27" s="624"/>
      <c r="Y27" s="625"/>
      <c r="Z27" s="626">
        <v>0.3</v>
      </c>
      <c r="AA27" s="626"/>
      <c r="AB27" s="626"/>
      <c r="AC27" s="626"/>
      <c r="AD27" s="627" t="s">
        <v>129</v>
      </c>
      <c r="AE27" s="627"/>
      <c r="AF27" s="627"/>
      <c r="AG27" s="627"/>
      <c r="AH27" s="627"/>
      <c r="AI27" s="627"/>
      <c r="AJ27" s="627"/>
      <c r="AK27" s="627"/>
      <c r="AL27" s="628" t="s">
        <v>244</v>
      </c>
      <c r="AM27" s="629"/>
      <c r="AN27" s="629"/>
      <c r="AO27" s="630"/>
      <c r="AP27" s="620" t="s">
        <v>299</v>
      </c>
      <c r="AQ27" s="621"/>
      <c r="AR27" s="621"/>
      <c r="AS27" s="621"/>
      <c r="AT27" s="621"/>
      <c r="AU27" s="621"/>
      <c r="AV27" s="621"/>
      <c r="AW27" s="621"/>
      <c r="AX27" s="621"/>
      <c r="AY27" s="621"/>
      <c r="AZ27" s="621"/>
      <c r="BA27" s="621"/>
      <c r="BB27" s="621"/>
      <c r="BC27" s="621"/>
      <c r="BD27" s="621"/>
      <c r="BE27" s="621"/>
      <c r="BF27" s="622"/>
      <c r="BG27" s="623">
        <v>3539405</v>
      </c>
      <c r="BH27" s="624"/>
      <c r="BI27" s="624"/>
      <c r="BJ27" s="624"/>
      <c r="BK27" s="624"/>
      <c r="BL27" s="624"/>
      <c r="BM27" s="624"/>
      <c r="BN27" s="625"/>
      <c r="BO27" s="626">
        <v>100</v>
      </c>
      <c r="BP27" s="626"/>
      <c r="BQ27" s="626"/>
      <c r="BR27" s="626"/>
      <c r="BS27" s="627">
        <v>44942</v>
      </c>
      <c r="BT27" s="627"/>
      <c r="BU27" s="627"/>
      <c r="BV27" s="627"/>
      <c r="BW27" s="627"/>
      <c r="BX27" s="627"/>
      <c r="BY27" s="627"/>
      <c r="BZ27" s="627"/>
      <c r="CA27" s="627"/>
      <c r="CB27" s="631"/>
      <c r="CD27" s="620" t="s">
        <v>300</v>
      </c>
      <c r="CE27" s="621"/>
      <c r="CF27" s="621"/>
      <c r="CG27" s="621"/>
      <c r="CH27" s="621"/>
      <c r="CI27" s="621"/>
      <c r="CJ27" s="621"/>
      <c r="CK27" s="621"/>
      <c r="CL27" s="621"/>
      <c r="CM27" s="621"/>
      <c r="CN27" s="621"/>
      <c r="CO27" s="621"/>
      <c r="CP27" s="621"/>
      <c r="CQ27" s="622"/>
      <c r="CR27" s="623">
        <v>2193604</v>
      </c>
      <c r="CS27" s="655"/>
      <c r="CT27" s="655"/>
      <c r="CU27" s="655"/>
      <c r="CV27" s="655"/>
      <c r="CW27" s="655"/>
      <c r="CX27" s="655"/>
      <c r="CY27" s="656"/>
      <c r="CZ27" s="628">
        <v>17.7</v>
      </c>
      <c r="DA27" s="653"/>
      <c r="DB27" s="653"/>
      <c r="DC27" s="657"/>
      <c r="DD27" s="632">
        <v>605085</v>
      </c>
      <c r="DE27" s="655"/>
      <c r="DF27" s="655"/>
      <c r="DG27" s="655"/>
      <c r="DH27" s="655"/>
      <c r="DI27" s="655"/>
      <c r="DJ27" s="655"/>
      <c r="DK27" s="656"/>
      <c r="DL27" s="632">
        <v>603035</v>
      </c>
      <c r="DM27" s="655"/>
      <c r="DN27" s="655"/>
      <c r="DO27" s="655"/>
      <c r="DP27" s="655"/>
      <c r="DQ27" s="655"/>
      <c r="DR27" s="655"/>
      <c r="DS27" s="655"/>
      <c r="DT27" s="655"/>
      <c r="DU27" s="655"/>
      <c r="DV27" s="656"/>
      <c r="DW27" s="628">
        <v>7</v>
      </c>
      <c r="DX27" s="653"/>
      <c r="DY27" s="653"/>
      <c r="DZ27" s="653"/>
      <c r="EA27" s="653"/>
      <c r="EB27" s="653"/>
      <c r="EC27" s="654"/>
    </row>
    <row r="28" spans="2:133" ht="11.25" customHeight="1" x14ac:dyDescent="0.2">
      <c r="B28" s="620" t="s">
        <v>301</v>
      </c>
      <c r="C28" s="621"/>
      <c r="D28" s="621"/>
      <c r="E28" s="621"/>
      <c r="F28" s="621"/>
      <c r="G28" s="621"/>
      <c r="H28" s="621"/>
      <c r="I28" s="621"/>
      <c r="J28" s="621"/>
      <c r="K28" s="621"/>
      <c r="L28" s="621"/>
      <c r="M28" s="621"/>
      <c r="N28" s="621"/>
      <c r="O28" s="621"/>
      <c r="P28" s="621"/>
      <c r="Q28" s="622"/>
      <c r="R28" s="623">
        <v>60792</v>
      </c>
      <c r="S28" s="624"/>
      <c r="T28" s="624"/>
      <c r="U28" s="624"/>
      <c r="V28" s="624"/>
      <c r="W28" s="624"/>
      <c r="X28" s="624"/>
      <c r="Y28" s="625"/>
      <c r="Z28" s="626">
        <v>0.5</v>
      </c>
      <c r="AA28" s="626"/>
      <c r="AB28" s="626"/>
      <c r="AC28" s="626"/>
      <c r="AD28" s="627">
        <v>4823</v>
      </c>
      <c r="AE28" s="627"/>
      <c r="AF28" s="627"/>
      <c r="AG28" s="627"/>
      <c r="AH28" s="627"/>
      <c r="AI28" s="627"/>
      <c r="AJ28" s="627"/>
      <c r="AK28" s="627"/>
      <c r="AL28" s="628">
        <v>0.1</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302</v>
      </c>
      <c r="CE28" s="621"/>
      <c r="CF28" s="621"/>
      <c r="CG28" s="621"/>
      <c r="CH28" s="621"/>
      <c r="CI28" s="621"/>
      <c r="CJ28" s="621"/>
      <c r="CK28" s="621"/>
      <c r="CL28" s="621"/>
      <c r="CM28" s="621"/>
      <c r="CN28" s="621"/>
      <c r="CO28" s="621"/>
      <c r="CP28" s="621"/>
      <c r="CQ28" s="622"/>
      <c r="CR28" s="623">
        <v>1377627</v>
      </c>
      <c r="CS28" s="624"/>
      <c r="CT28" s="624"/>
      <c r="CU28" s="624"/>
      <c r="CV28" s="624"/>
      <c r="CW28" s="624"/>
      <c r="CX28" s="624"/>
      <c r="CY28" s="625"/>
      <c r="CZ28" s="628">
        <v>11.1</v>
      </c>
      <c r="DA28" s="653"/>
      <c r="DB28" s="653"/>
      <c r="DC28" s="657"/>
      <c r="DD28" s="632">
        <v>1377189</v>
      </c>
      <c r="DE28" s="624"/>
      <c r="DF28" s="624"/>
      <c r="DG28" s="624"/>
      <c r="DH28" s="624"/>
      <c r="DI28" s="624"/>
      <c r="DJ28" s="624"/>
      <c r="DK28" s="625"/>
      <c r="DL28" s="632">
        <v>1377189</v>
      </c>
      <c r="DM28" s="624"/>
      <c r="DN28" s="624"/>
      <c r="DO28" s="624"/>
      <c r="DP28" s="624"/>
      <c r="DQ28" s="624"/>
      <c r="DR28" s="624"/>
      <c r="DS28" s="624"/>
      <c r="DT28" s="624"/>
      <c r="DU28" s="624"/>
      <c r="DV28" s="625"/>
      <c r="DW28" s="628">
        <v>16</v>
      </c>
      <c r="DX28" s="653"/>
      <c r="DY28" s="653"/>
      <c r="DZ28" s="653"/>
      <c r="EA28" s="653"/>
      <c r="EB28" s="653"/>
      <c r="EC28" s="654"/>
    </row>
    <row r="29" spans="2:133" ht="11.25" customHeight="1" x14ac:dyDescent="0.2">
      <c r="B29" s="620" t="s">
        <v>303</v>
      </c>
      <c r="C29" s="621"/>
      <c r="D29" s="621"/>
      <c r="E29" s="621"/>
      <c r="F29" s="621"/>
      <c r="G29" s="621"/>
      <c r="H29" s="621"/>
      <c r="I29" s="621"/>
      <c r="J29" s="621"/>
      <c r="K29" s="621"/>
      <c r="L29" s="621"/>
      <c r="M29" s="621"/>
      <c r="N29" s="621"/>
      <c r="O29" s="621"/>
      <c r="P29" s="621"/>
      <c r="Q29" s="622"/>
      <c r="R29" s="623">
        <v>13593</v>
      </c>
      <c r="S29" s="624"/>
      <c r="T29" s="624"/>
      <c r="U29" s="624"/>
      <c r="V29" s="624"/>
      <c r="W29" s="624"/>
      <c r="X29" s="624"/>
      <c r="Y29" s="625"/>
      <c r="Z29" s="626">
        <v>0.1</v>
      </c>
      <c r="AA29" s="626"/>
      <c r="AB29" s="626"/>
      <c r="AC29" s="626"/>
      <c r="AD29" s="627" t="s">
        <v>244</v>
      </c>
      <c r="AE29" s="627"/>
      <c r="AF29" s="627"/>
      <c r="AG29" s="627"/>
      <c r="AH29" s="627"/>
      <c r="AI29" s="627"/>
      <c r="AJ29" s="627"/>
      <c r="AK29" s="627"/>
      <c r="AL29" s="628" t="s">
        <v>244</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304</v>
      </c>
      <c r="CE29" s="660"/>
      <c r="CF29" s="620" t="s">
        <v>305</v>
      </c>
      <c r="CG29" s="621"/>
      <c r="CH29" s="621"/>
      <c r="CI29" s="621"/>
      <c r="CJ29" s="621"/>
      <c r="CK29" s="621"/>
      <c r="CL29" s="621"/>
      <c r="CM29" s="621"/>
      <c r="CN29" s="621"/>
      <c r="CO29" s="621"/>
      <c r="CP29" s="621"/>
      <c r="CQ29" s="622"/>
      <c r="CR29" s="623">
        <v>1377627</v>
      </c>
      <c r="CS29" s="655"/>
      <c r="CT29" s="655"/>
      <c r="CU29" s="655"/>
      <c r="CV29" s="655"/>
      <c r="CW29" s="655"/>
      <c r="CX29" s="655"/>
      <c r="CY29" s="656"/>
      <c r="CZ29" s="628">
        <v>11.1</v>
      </c>
      <c r="DA29" s="653"/>
      <c r="DB29" s="653"/>
      <c r="DC29" s="657"/>
      <c r="DD29" s="632">
        <v>1377189</v>
      </c>
      <c r="DE29" s="655"/>
      <c r="DF29" s="655"/>
      <c r="DG29" s="655"/>
      <c r="DH29" s="655"/>
      <c r="DI29" s="655"/>
      <c r="DJ29" s="655"/>
      <c r="DK29" s="656"/>
      <c r="DL29" s="632">
        <v>1377189</v>
      </c>
      <c r="DM29" s="655"/>
      <c r="DN29" s="655"/>
      <c r="DO29" s="655"/>
      <c r="DP29" s="655"/>
      <c r="DQ29" s="655"/>
      <c r="DR29" s="655"/>
      <c r="DS29" s="655"/>
      <c r="DT29" s="655"/>
      <c r="DU29" s="655"/>
      <c r="DV29" s="656"/>
      <c r="DW29" s="628">
        <v>16</v>
      </c>
      <c r="DX29" s="653"/>
      <c r="DY29" s="653"/>
      <c r="DZ29" s="653"/>
      <c r="EA29" s="653"/>
      <c r="EB29" s="653"/>
      <c r="EC29" s="654"/>
    </row>
    <row r="30" spans="2:133" ht="11.25" customHeight="1" x14ac:dyDescent="0.2">
      <c r="B30" s="620" t="s">
        <v>306</v>
      </c>
      <c r="C30" s="621"/>
      <c r="D30" s="621"/>
      <c r="E30" s="621"/>
      <c r="F30" s="621"/>
      <c r="G30" s="621"/>
      <c r="H30" s="621"/>
      <c r="I30" s="621"/>
      <c r="J30" s="621"/>
      <c r="K30" s="621"/>
      <c r="L30" s="621"/>
      <c r="M30" s="621"/>
      <c r="N30" s="621"/>
      <c r="O30" s="621"/>
      <c r="P30" s="621"/>
      <c r="Q30" s="622"/>
      <c r="R30" s="623">
        <v>2054573</v>
      </c>
      <c r="S30" s="624"/>
      <c r="T30" s="624"/>
      <c r="U30" s="624"/>
      <c r="V30" s="624"/>
      <c r="W30" s="624"/>
      <c r="X30" s="624"/>
      <c r="Y30" s="625"/>
      <c r="Z30" s="626">
        <v>15.4</v>
      </c>
      <c r="AA30" s="626"/>
      <c r="AB30" s="626"/>
      <c r="AC30" s="626"/>
      <c r="AD30" s="627" t="s">
        <v>129</v>
      </c>
      <c r="AE30" s="627"/>
      <c r="AF30" s="627"/>
      <c r="AG30" s="627"/>
      <c r="AH30" s="627"/>
      <c r="AI30" s="627"/>
      <c r="AJ30" s="627"/>
      <c r="AK30" s="627"/>
      <c r="AL30" s="628" t="s">
        <v>129</v>
      </c>
      <c r="AM30" s="629"/>
      <c r="AN30" s="629"/>
      <c r="AO30" s="630"/>
      <c r="AP30" s="605" t="s">
        <v>222</v>
      </c>
      <c r="AQ30" s="606"/>
      <c r="AR30" s="606"/>
      <c r="AS30" s="606"/>
      <c r="AT30" s="606"/>
      <c r="AU30" s="606"/>
      <c r="AV30" s="606"/>
      <c r="AW30" s="606"/>
      <c r="AX30" s="606"/>
      <c r="AY30" s="606"/>
      <c r="AZ30" s="606"/>
      <c r="BA30" s="606"/>
      <c r="BB30" s="606"/>
      <c r="BC30" s="606"/>
      <c r="BD30" s="606"/>
      <c r="BE30" s="606"/>
      <c r="BF30" s="607"/>
      <c r="BG30" s="605" t="s">
        <v>307</v>
      </c>
      <c r="BH30" s="665"/>
      <c r="BI30" s="665"/>
      <c r="BJ30" s="665"/>
      <c r="BK30" s="665"/>
      <c r="BL30" s="665"/>
      <c r="BM30" s="665"/>
      <c r="BN30" s="665"/>
      <c r="BO30" s="665"/>
      <c r="BP30" s="665"/>
      <c r="BQ30" s="666"/>
      <c r="BR30" s="605" t="s">
        <v>308</v>
      </c>
      <c r="BS30" s="665"/>
      <c r="BT30" s="665"/>
      <c r="BU30" s="665"/>
      <c r="BV30" s="665"/>
      <c r="BW30" s="665"/>
      <c r="BX30" s="665"/>
      <c r="BY30" s="665"/>
      <c r="BZ30" s="665"/>
      <c r="CA30" s="665"/>
      <c r="CB30" s="666"/>
      <c r="CD30" s="661"/>
      <c r="CE30" s="662"/>
      <c r="CF30" s="620" t="s">
        <v>309</v>
      </c>
      <c r="CG30" s="621"/>
      <c r="CH30" s="621"/>
      <c r="CI30" s="621"/>
      <c r="CJ30" s="621"/>
      <c r="CK30" s="621"/>
      <c r="CL30" s="621"/>
      <c r="CM30" s="621"/>
      <c r="CN30" s="621"/>
      <c r="CO30" s="621"/>
      <c r="CP30" s="621"/>
      <c r="CQ30" s="622"/>
      <c r="CR30" s="623">
        <v>1344301</v>
      </c>
      <c r="CS30" s="624"/>
      <c r="CT30" s="624"/>
      <c r="CU30" s="624"/>
      <c r="CV30" s="624"/>
      <c r="CW30" s="624"/>
      <c r="CX30" s="624"/>
      <c r="CY30" s="625"/>
      <c r="CZ30" s="628">
        <v>10.8</v>
      </c>
      <c r="DA30" s="653"/>
      <c r="DB30" s="653"/>
      <c r="DC30" s="657"/>
      <c r="DD30" s="632">
        <v>1343863</v>
      </c>
      <c r="DE30" s="624"/>
      <c r="DF30" s="624"/>
      <c r="DG30" s="624"/>
      <c r="DH30" s="624"/>
      <c r="DI30" s="624"/>
      <c r="DJ30" s="624"/>
      <c r="DK30" s="625"/>
      <c r="DL30" s="632">
        <v>1343863</v>
      </c>
      <c r="DM30" s="624"/>
      <c r="DN30" s="624"/>
      <c r="DO30" s="624"/>
      <c r="DP30" s="624"/>
      <c r="DQ30" s="624"/>
      <c r="DR30" s="624"/>
      <c r="DS30" s="624"/>
      <c r="DT30" s="624"/>
      <c r="DU30" s="624"/>
      <c r="DV30" s="625"/>
      <c r="DW30" s="628">
        <v>15.6</v>
      </c>
      <c r="DX30" s="653"/>
      <c r="DY30" s="653"/>
      <c r="DZ30" s="653"/>
      <c r="EA30" s="653"/>
      <c r="EB30" s="653"/>
      <c r="EC30" s="654"/>
    </row>
    <row r="31" spans="2:133" ht="11.25" customHeight="1" x14ac:dyDescent="0.2">
      <c r="B31" s="636" t="s">
        <v>310</v>
      </c>
      <c r="C31" s="637"/>
      <c r="D31" s="637"/>
      <c r="E31" s="637"/>
      <c r="F31" s="637"/>
      <c r="G31" s="637"/>
      <c r="H31" s="637"/>
      <c r="I31" s="637"/>
      <c r="J31" s="637"/>
      <c r="K31" s="637"/>
      <c r="L31" s="637"/>
      <c r="M31" s="637"/>
      <c r="N31" s="637"/>
      <c r="O31" s="637"/>
      <c r="P31" s="637"/>
      <c r="Q31" s="638"/>
      <c r="R31" s="623" t="s">
        <v>244</v>
      </c>
      <c r="S31" s="624"/>
      <c r="T31" s="624"/>
      <c r="U31" s="624"/>
      <c r="V31" s="624"/>
      <c r="W31" s="624"/>
      <c r="X31" s="624"/>
      <c r="Y31" s="625"/>
      <c r="Z31" s="626" t="s">
        <v>129</v>
      </c>
      <c r="AA31" s="626"/>
      <c r="AB31" s="626"/>
      <c r="AC31" s="626"/>
      <c r="AD31" s="627" t="s">
        <v>129</v>
      </c>
      <c r="AE31" s="627"/>
      <c r="AF31" s="627"/>
      <c r="AG31" s="627"/>
      <c r="AH31" s="627"/>
      <c r="AI31" s="627"/>
      <c r="AJ31" s="627"/>
      <c r="AK31" s="627"/>
      <c r="AL31" s="628" t="s">
        <v>244</v>
      </c>
      <c r="AM31" s="629"/>
      <c r="AN31" s="629"/>
      <c r="AO31" s="630"/>
      <c r="AP31" s="669" t="s">
        <v>311</v>
      </c>
      <c r="AQ31" s="670"/>
      <c r="AR31" s="670"/>
      <c r="AS31" s="670"/>
      <c r="AT31" s="675" t="s">
        <v>312</v>
      </c>
      <c r="AU31" s="218"/>
      <c r="AV31" s="218"/>
      <c r="AW31" s="218"/>
      <c r="AX31" s="609" t="s">
        <v>188</v>
      </c>
      <c r="AY31" s="610"/>
      <c r="AZ31" s="610"/>
      <c r="BA31" s="610"/>
      <c r="BB31" s="610"/>
      <c r="BC31" s="610"/>
      <c r="BD31" s="610"/>
      <c r="BE31" s="610"/>
      <c r="BF31" s="611"/>
      <c r="BG31" s="679">
        <v>98.8</v>
      </c>
      <c r="BH31" s="667"/>
      <c r="BI31" s="667"/>
      <c r="BJ31" s="667"/>
      <c r="BK31" s="667"/>
      <c r="BL31" s="667"/>
      <c r="BM31" s="618">
        <v>87.4</v>
      </c>
      <c r="BN31" s="667"/>
      <c r="BO31" s="667"/>
      <c r="BP31" s="667"/>
      <c r="BQ31" s="668"/>
      <c r="BR31" s="679">
        <v>98.7</v>
      </c>
      <c r="BS31" s="667"/>
      <c r="BT31" s="667"/>
      <c r="BU31" s="667"/>
      <c r="BV31" s="667"/>
      <c r="BW31" s="667"/>
      <c r="BX31" s="618">
        <v>84.7</v>
      </c>
      <c r="BY31" s="667"/>
      <c r="BZ31" s="667"/>
      <c r="CA31" s="667"/>
      <c r="CB31" s="668"/>
      <c r="CD31" s="661"/>
      <c r="CE31" s="662"/>
      <c r="CF31" s="620" t="s">
        <v>313</v>
      </c>
      <c r="CG31" s="621"/>
      <c r="CH31" s="621"/>
      <c r="CI31" s="621"/>
      <c r="CJ31" s="621"/>
      <c r="CK31" s="621"/>
      <c r="CL31" s="621"/>
      <c r="CM31" s="621"/>
      <c r="CN31" s="621"/>
      <c r="CO31" s="621"/>
      <c r="CP31" s="621"/>
      <c r="CQ31" s="622"/>
      <c r="CR31" s="623">
        <v>33326</v>
      </c>
      <c r="CS31" s="655"/>
      <c r="CT31" s="655"/>
      <c r="CU31" s="655"/>
      <c r="CV31" s="655"/>
      <c r="CW31" s="655"/>
      <c r="CX31" s="655"/>
      <c r="CY31" s="656"/>
      <c r="CZ31" s="628">
        <v>0.3</v>
      </c>
      <c r="DA31" s="653"/>
      <c r="DB31" s="653"/>
      <c r="DC31" s="657"/>
      <c r="DD31" s="632">
        <v>33326</v>
      </c>
      <c r="DE31" s="655"/>
      <c r="DF31" s="655"/>
      <c r="DG31" s="655"/>
      <c r="DH31" s="655"/>
      <c r="DI31" s="655"/>
      <c r="DJ31" s="655"/>
      <c r="DK31" s="656"/>
      <c r="DL31" s="632">
        <v>33326</v>
      </c>
      <c r="DM31" s="655"/>
      <c r="DN31" s="655"/>
      <c r="DO31" s="655"/>
      <c r="DP31" s="655"/>
      <c r="DQ31" s="655"/>
      <c r="DR31" s="655"/>
      <c r="DS31" s="655"/>
      <c r="DT31" s="655"/>
      <c r="DU31" s="655"/>
      <c r="DV31" s="656"/>
      <c r="DW31" s="628">
        <v>0.4</v>
      </c>
      <c r="DX31" s="653"/>
      <c r="DY31" s="653"/>
      <c r="DZ31" s="653"/>
      <c r="EA31" s="653"/>
      <c r="EB31" s="653"/>
      <c r="EC31" s="654"/>
    </row>
    <row r="32" spans="2:133" ht="11.25" customHeight="1" x14ac:dyDescent="0.2">
      <c r="B32" s="620" t="s">
        <v>314</v>
      </c>
      <c r="C32" s="621"/>
      <c r="D32" s="621"/>
      <c r="E32" s="621"/>
      <c r="F32" s="621"/>
      <c r="G32" s="621"/>
      <c r="H32" s="621"/>
      <c r="I32" s="621"/>
      <c r="J32" s="621"/>
      <c r="K32" s="621"/>
      <c r="L32" s="621"/>
      <c r="M32" s="621"/>
      <c r="N32" s="621"/>
      <c r="O32" s="621"/>
      <c r="P32" s="621"/>
      <c r="Q32" s="622"/>
      <c r="R32" s="623">
        <v>848085</v>
      </c>
      <c r="S32" s="624"/>
      <c r="T32" s="624"/>
      <c r="U32" s="624"/>
      <c r="V32" s="624"/>
      <c r="W32" s="624"/>
      <c r="X32" s="624"/>
      <c r="Y32" s="625"/>
      <c r="Z32" s="626">
        <v>6.4</v>
      </c>
      <c r="AA32" s="626"/>
      <c r="AB32" s="626"/>
      <c r="AC32" s="626"/>
      <c r="AD32" s="627" t="s">
        <v>129</v>
      </c>
      <c r="AE32" s="627"/>
      <c r="AF32" s="627"/>
      <c r="AG32" s="627"/>
      <c r="AH32" s="627"/>
      <c r="AI32" s="627"/>
      <c r="AJ32" s="627"/>
      <c r="AK32" s="627"/>
      <c r="AL32" s="628" t="s">
        <v>244</v>
      </c>
      <c r="AM32" s="629"/>
      <c r="AN32" s="629"/>
      <c r="AO32" s="630"/>
      <c r="AP32" s="671"/>
      <c r="AQ32" s="672"/>
      <c r="AR32" s="672"/>
      <c r="AS32" s="672"/>
      <c r="AT32" s="676"/>
      <c r="AU32" s="214" t="s">
        <v>315</v>
      </c>
      <c r="AX32" s="620" t="s">
        <v>316</v>
      </c>
      <c r="AY32" s="621"/>
      <c r="AZ32" s="621"/>
      <c r="BA32" s="621"/>
      <c r="BB32" s="621"/>
      <c r="BC32" s="621"/>
      <c r="BD32" s="621"/>
      <c r="BE32" s="621"/>
      <c r="BF32" s="622"/>
      <c r="BG32" s="680">
        <v>99.4</v>
      </c>
      <c r="BH32" s="655"/>
      <c r="BI32" s="655"/>
      <c r="BJ32" s="655"/>
      <c r="BK32" s="655"/>
      <c r="BL32" s="655"/>
      <c r="BM32" s="629">
        <v>94.9</v>
      </c>
      <c r="BN32" s="655"/>
      <c r="BO32" s="655"/>
      <c r="BP32" s="655"/>
      <c r="BQ32" s="678"/>
      <c r="BR32" s="680">
        <v>99.5</v>
      </c>
      <c r="BS32" s="655"/>
      <c r="BT32" s="655"/>
      <c r="BU32" s="655"/>
      <c r="BV32" s="655"/>
      <c r="BW32" s="655"/>
      <c r="BX32" s="629">
        <v>94.8</v>
      </c>
      <c r="BY32" s="655"/>
      <c r="BZ32" s="655"/>
      <c r="CA32" s="655"/>
      <c r="CB32" s="678"/>
      <c r="CD32" s="663"/>
      <c r="CE32" s="664"/>
      <c r="CF32" s="620" t="s">
        <v>317</v>
      </c>
      <c r="CG32" s="621"/>
      <c r="CH32" s="621"/>
      <c r="CI32" s="621"/>
      <c r="CJ32" s="621"/>
      <c r="CK32" s="621"/>
      <c r="CL32" s="621"/>
      <c r="CM32" s="621"/>
      <c r="CN32" s="621"/>
      <c r="CO32" s="621"/>
      <c r="CP32" s="621"/>
      <c r="CQ32" s="622"/>
      <c r="CR32" s="623" t="s">
        <v>129</v>
      </c>
      <c r="CS32" s="624"/>
      <c r="CT32" s="624"/>
      <c r="CU32" s="624"/>
      <c r="CV32" s="624"/>
      <c r="CW32" s="624"/>
      <c r="CX32" s="624"/>
      <c r="CY32" s="625"/>
      <c r="CZ32" s="628" t="s">
        <v>129</v>
      </c>
      <c r="DA32" s="653"/>
      <c r="DB32" s="653"/>
      <c r="DC32" s="657"/>
      <c r="DD32" s="632" t="s">
        <v>244</v>
      </c>
      <c r="DE32" s="624"/>
      <c r="DF32" s="624"/>
      <c r="DG32" s="624"/>
      <c r="DH32" s="624"/>
      <c r="DI32" s="624"/>
      <c r="DJ32" s="624"/>
      <c r="DK32" s="625"/>
      <c r="DL32" s="632" t="s">
        <v>129</v>
      </c>
      <c r="DM32" s="624"/>
      <c r="DN32" s="624"/>
      <c r="DO32" s="624"/>
      <c r="DP32" s="624"/>
      <c r="DQ32" s="624"/>
      <c r="DR32" s="624"/>
      <c r="DS32" s="624"/>
      <c r="DT32" s="624"/>
      <c r="DU32" s="624"/>
      <c r="DV32" s="625"/>
      <c r="DW32" s="628" t="s">
        <v>129</v>
      </c>
      <c r="DX32" s="653"/>
      <c r="DY32" s="653"/>
      <c r="DZ32" s="653"/>
      <c r="EA32" s="653"/>
      <c r="EB32" s="653"/>
      <c r="EC32" s="654"/>
    </row>
    <row r="33" spans="2:133" ht="11.25" customHeight="1" x14ac:dyDescent="0.2">
      <c r="B33" s="620" t="s">
        <v>318</v>
      </c>
      <c r="C33" s="621"/>
      <c r="D33" s="621"/>
      <c r="E33" s="621"/>
      <c r="F33" s="621"/>
      <c r="G33" s="621"/>
      <c r="H33" s="621"/>
      <c r="I33" s="621"/>
      <c r="J33" s="621"/>
      <c r="K33" s="621"/>
      <c r="L33" s="621"/>
      <c r="M33" s="621"/>
      <c r="N33" s="621"/>
      <c r="O33" s="621"/>
      <c r="P33" s="621"/>
      <c r="Q33" s="622"/>
      <c r="R33" s="623">
        <v>7053</v>
      </c>
      <c r="S33" s="624"/>
      <c r="T33" s="624"/>
      <c r="U33" s="624"/>
      <c r="V33" s="624"/>
      <c r="W33" s="624"/>
      <c r="X33" s="624"/>
      <c r="Y33" s="625"/>
      <c r="Z33" s="626">
        <v>0.1</v>
      </c>
      <c r="AA33" s="626"/>
      <c r="AB33" s="626"/>
      <c r="AC33" s="626"/>
      <c r="AD33" s="627">
        <v>3762</v>
      </c>
      <c r="AE33" s="627"/>
      <c r="AF33" s="627"/>
      <c r="AG33" s="627"/>
      <c r="AH33" s="627"/>
      <c r="AI33" s="627"/>
      <c r="AJ33" s="627"/>
      <c r="AK33" s="627"/>
      <c r="AL33" s="628">
        <v>0</v>
      </c>
      <c r="AM33" s="629"/>
      <c r="AN33" s="629"/>
      <c r="AO33" s="630"/>
      <c r="AP33" s="673"/>
      <c r="AQ33" s="674"/>
      <c r="AR33" s="674"/>
      <c r="AS33" s="674"/>
      <c r="AT33" s="677"/>
      <c r="AU33" s="219"/>
      <c r="AV33" s="219"/>
      <c r="AW33" s="219"/>
      <c r="AX33" s="644" t="s">
        <v>319</v>
      </c>
      <c r="AY33" s="645"/>
      <c r="AZ33" s="645"/>
      <c r="BA33" s="645"/>
      <c r="BB33" s="645"/>
      <c r="BC33" s="645"/>
      <c r="BD33" s="645"/>
      <c r="BE33" s="645"/>
      <c r="BF33" s="646"/>
      <c r="BG33" s="681">
        <v>98.3</v>
      </c>
      <c r="BH33" s="682"/>
      <c r="BI33" s="682"/>
      <c r="BJ33" s="682"/>
      <c r="BK33" s="682"/>
      <c r="BL33" s="682"/>
      <c r="BM33" s="683">
        <v>81.8</v>
      </c>
      <c r="BN33" s="682"/>
      <c r="BO33" s="682"/>
      <c r="BP33" s="682"/>
      <c r="BQ33" s="684"/>
      <c r="BR33" s="681">
        <v>98</v>
      </c>
      <c r="BS33" s="682"/>
      <c r="BT33" s="682"/>
      <c r="BU33" s="682"/>
      <c r="BV33" s="682"/>
      <c r="BW33" s="682"/>
      <c r="BX33" s="683">
        <v>76.400000000000006</v>
      </c>
      <c r="BY33" s="682"/>
      <c r="BZ33" s="682"/>
      <c r="CA33" s="682"/>
      <c r="CB33" s="684"/>
      <c r="CD33" s="620" t="s">
        <v>320</v>
      </c>
      <c r="CE33" s="621"/>
      <c r="CF33" s="621"/>
      <c r="CG33" s="621"/>
      <c r="CH33" s="621"/>
      <c r="CI33" s="621"/>
      <c r="CJ33" s="621"/>
      <c r="CK33" s="621"/>
      <c r="CL33" s="621"/>
      <c r="CM33" s="621"/>
      <c r="CN33" s="621"/>
      <c r="CO33" s="621"/>
      <c r="CP33" s="621"/>
      <c r="CQ33" s="622"/>
      <c r="CR33" s="623">
        <v>6087713</v>
      </c>
      <c r="CS33" s="655"/>
      <c r="CT33" s="655"/>
      <c r="CU33" s="655"/>
      <c r="CV33" s="655"/>
      <c r="CW33" s="655"/>
      <c r="CX33" s="655"/>
      <c r="CY33" s="656"/>
      <c r="CZ33" s="628">
        <v>49.1</v>
      </c>
      <c r="DA33" s="653"/>
      <c r="DB33" s="653"/>
      <c r="DC33" s="657"/>
      <c r="DD33" s="632">
        <v>5002766</v>
      </c>
      <c r="DE33" s="655"/>
      <c r="DF33" s="655"/>
      <c r="DG33" s="655"/>
      <c r="DH33" s="655"/>
      <c r="DI33" s="655"/>
      <c r="DJ33" s="655"/>
      <c r="DK33" s="656"/>
      <c r="DL33" s="632">
        <v>3835865</v>
      </c>
      <c r="DM33" s="655"/>
      <c r="DN33" s="655"/>
      <c r="DO33" s="655"/>
      <c r="DP33" s="655"/>
      <c r="DQ33" s="655"/>
      <c r="DR33" s="655"/>
      <c r="DS33" s="655"/>
      <c r="DT33" s="655"/>
      <c r="DU33" s="655"/>
      <c r="DV33" s="656"/>
      <c r="DW33" s="628">
        <v>44.7</v>
      </c>
      <c r="DX33" s="653"/>
      <c r="DY33" s="653"/>
      <c r="DZ33" s="653"/>
      <c r="EA33" s="653"/>
      <c r="EB33" s="653"/>
      <c r="EC33" s="654"/>
    </row>
    <row r="34" spans="2:133" ht="11.25" customHeight="1" x14ac:dyDescent="0.2">
      <c r="B34" s="620" t="s">
        <v>321</v>
      </c>
      <c r="C34" s="621"/>
      <c r="D34" s="621"/>
      <c r="E34" s="621"/>
      <c r="F34" s="621"/>
      <c r="G34" s="621"/>
      <c r="H34" s="621"/>
      <c r="I34" s="621"/>
      <c r="J34" s="621"/>
      <c r="K34" s="621"/>
      <c r="L34" s="621"/>
      <c r="M34" s="621"/>
      <c r="N34" s="621"/>
      <c r="O34" s="621"/>
      <c r="P34" s="621"/>
      <c r="Q34" s="622"/>
      <c r="R34" s="623">
        <v>28572</v>
      </c>
      <c r="S34" s="624"/>
      <c r="T34" s="624"/>
      <c r="U34" s="624"/>
      <c r="V34" s="624"/>
      <c r="W34" s="624"/>
      <c r="X34" s="624"/>
      <c r="Y34" s="625"/>
      <c r="Z34" s="626">
        <v>0.2</v>
      </c>
      <c r="AA34" s="626"/>
      <c r="AB34" s="626"/>
      <c r="AC34" s="626"/>
      <c r="AD34" s="627" t="s">
        <v>129</v>
      </c>
      <c r="AE34" s="627"/>
      <c r="AF34" s="627"/>
      <c r="AG34" s="627"/>
      <c r="AH34" s="627"/>
      <c r="AI34" s="627"/>
      <c r="AJ34" s="627"/>
      <c r="AK34" s="627"/>
      <c r="AL34" s="628" t="s">
        <v>244</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322</v>
      </c>
      <c r="CE34" s="621"/>
      <c r="CF34" s="621"/>
      <c r="CG34" s="621"/>
      <c r="CH34" s="621"/>
      <c r="CI34" s="621"/>
      <c r="CJ34" s="621"/>
      <c r="CK34" s="621"/>
      <c r="CL34" s="621"/>
      <c r="CM34" s="621"/>
      <c r="CN34" s="621"/>
      <c r="CO34" s="621"/>
      <c r="CP34" s="621"/>
      <c r="CQ34" s="622"/>
      <c r="CR34" s="623">
        <v>1682954</v>
      </c>
      <c r="CS34" s="624"/>
      <c r="CT34" s="624"/>
      <c r="CU34" s="624"/>
      <c r="CV34" s="624"/>
      <c r="CW34" s="624"/>
      <c r="CX34" s="624"/>
      <c r="CY34" s="625"/>
      <c r="CZ34" s="628">
        <v>13.6</v>
      </c>
      <c r="DA34" s="653"/>
      <c r="DB34" s="653"/>
      <c r="DC34" s="657"/>
      <c r="DD34" s="632">
        <v>1271953</v>
      </c>
      <c r="DE34" s="624"/>
      <c r="DF34" s="624"/>
      <c r="DG34" s="624"/>
      <c r="DH34" s="624"/>
      <c r="DI34" s="624"/>
      <c r="DJ34" s="624"/>
      <c r="DK34" s="625"/>
      <c r="DL34" s="632">
        <v>1129722</v>
      </c>
      <c r="DM34" s="624"/>
      <c r="DN34" s="624"/>
      <c r="DO34" s="624"/>
      <c r="DP34" s="624"/>
      <c r="DQ34" s="624"/>
      <c r="DR34" s="624"/>
      <c r="DS34" s="624"/>
      <c r="DT34" s="624"/>
      <c r="DU34" s="624"/>
      <c r="DV34" s="625"/>
      <c r="DW34" s="628">
        <v>13.2</v>
      </c>
      <c r="DX34" s="653"/>
      <c r="DY34" s="653"/>
      <c r="DZ34" s="653"/>
      <c r="EA34" s="653"/>
      <c r="EB34" s="653"/>
      <c r="EC34" s="654"/>
    </row>
    <row r="35" spans="2:133" ht="11.25" customHeight="1" x14ac:dyDescent="0.2">
      <c r="B35" s="620" t="s">
        <v>323</v>
      </c>
      <c r="C35" s="621"/>
      <c r="D35" s="621"/>
      <c r="E35" s="621"/>
      <c r="F35" s="621"/>
      <c r="G35" s="621"/>
      <c r="H35" s="621"/>
      <c r="I35" s="621"/>
      <c r="J35" s="621"/>
      <c r="K35" s="621"/>
      <c r="L35" s="621"/>
      <c r="M35" s="621"/>
      <c r="N35" s="621"/>
      <c r="O35" s="621"/>
      <c r="P35" s="621"/>
      <c r="Q35" s="622"/>
      <c r="R35" s="623">
        <v>184372</v>
      </c>
      <c r="S35" s="624"/>
      <c r="T35" s="624"/>
      <c r="U35" s="624"/>
      <c r="V35" s="624"/>
      <c r="W35" s="624"/>
      <c r="X35" s="624"/>
      <c r="Y35" s="625"/>
      <c r="Z35" s="626">
        <v>1.4</v>
      </c>
      <c r="AA35" s="626"/>
      <c r="AB35" s="626"/>
      <c r="AC35" s="626"/>
      <c r="AD35" s="627" t="s">
        <v>129</v>
      </c>
      <c r="AE35" s="627"/>
      <c r="AF35" s="627"/>
      <c r="AG35" s="627"/>
      <c r="AH35" s="627"/>
      <c r="AI35" s="627"/>
      <c r="AJ35" s="627"/>
      <c r="AK35" s="627"/>
      <c r="AL35" s="628" t="s">
        <v>129</v>
      </c>
      <c r="AM35" s="629"/>
      <c r="AN35" s="629"/>
      <c r="AO35" s="630"/>
      <c r="AP35" s="222"/>
      <c r="AQ35" s="605" t="s">
        <v>324</v>
      </c>
      <c r="AR35" s="606"/>
      <c r="AS35" s="606"/>
      <c r="AT35" s="606"/>
      <c r="AU35" s="606"/>
      <c r="AV35" s="606"/>
      <c r="AW35" s="606"/>
      <c r="AX35" s="606"/>
      <c r="AY35" s="606"/>
      <c r="AZ35" s="606"/>
      <c r="BA35" s="606"/>
      <c r="BB35" s="606"/>
      <c r="BC35" s="606"/>
      <c r="BD35" s="606"/>
      <c r="BE35" s="606"/>
      <c r="BF35" s="607"/>
      <c r="BG35" s="605" t="s">
        <v>325</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326</v>
      </c>
      <c r="CE35" s="621"/>
      <c r="CF35" s="621"/>
      <c r="CG35" s="621"/>
      <c r="CH35" s="621"/>
      <c r="CI35" s="621"/>
      <c r="CJ35" s="621"/>
      <c r="CK35" s="621"/>
      <c r="CL35" s="621"/>
      <c r="CM35" s="621"/>
      <c r="CN35" s="621"/>
      <c r="CO35" s="621"/>
      <c r="CP35" s="621"/>
      <c r="CQ35" s="622"/>
      <c r="CR35" s="623">
        <v>140574</v>
      </c>
      <c r="CS35" s="655"/>
      <c r="CT35" s="655"/>
      <c r="CU35" s="655"/>
      <c r="CV35" s="655"/>
      <c r="CW35" s="655"/>
      <c r="CX35" s="655"/>
      <c r="CY35" s="656"/>
      <c r="CZ35" s="628">
        <v>1.1000000000000001</v>
      </c>
      <c r="DA35" s="653"/>
      <c r="DB35" s="653"/>
      <c r="DC35" s="657"/>
      <c r="DD35" s="632">
        <v>130562</v>
      </c>
      <c r="DE35" s="655"/>
      <c r="DF35" s="655"/>
      <c r="DG35" s="655"/>
      <c r="DH35" s="655"/>
      <c r="DI35" s="655"/>
      <c r="DJ35" s="655"/>
      <c r="DK35" s="656"/>
      <c r="DL35" s="632">
        <v>129869</v>
      </c>
      <c r="DM35" s="655"/>
      <c r="DN35" s="655"/>
      <c r="DO35" s="655"/>
      <c r="DP35" s="655"/>
      <c r="DQ35" s="655"/>
      <c r="DR35" s="655"/>
      <c r="DS35" s="655"/>
      <c r="DT35" s="655"/>
      <c r="DU35" s="655"/>
      <c r="DV35" s="656"/>
      <c r="DW35" s="628">
        <v>1.5</v>
      </c>
      <c r="DX35" s="653"/>
      <c r="DY35" s="653"/>
      <c r="DZ35" s="653"/>
      <c r="EA35" s="653"/>
      <c r="EB35" s="653"/>
      <c r="EC35" s="654"/>
    </row>
    <row r="36" spans="2:133" ht="11.25" customHeight="1" x14ac:dyDescent="0.2">
      <c r="B36" s="620" t="s">
        <v>327</v>
      </c>
      <c r="C36" s="621"/>
      <c r="D36" s="621"/>
      <c r="E36" s="621"/>
      <c r="F36" s="621"/>
      <c r="G36" s="621"/>
      <c r="H36" s="621"/>
      <c r="I36" s="621"/>
      <c r="J36" s="621"/>
      <c r="K36" s="621"/>
      <c r="L36" s="621"/>
      <c r="M36" s="621"/>
      <c r="N36" s="621"/>
      <c r="O36" s="621"/>
      <c r="P36" s="621"/>
      <c r="Q36" s="622"/>
      <c r="R36" s="623">
        <v>269869</v>
      </c>
      <c r="S36" s="624"/>
      <c r="T36" s="624"/>
      <c r="U36" s="624"/>
      <c r="V36" s="624"/>
      <c r="W36" s="624"/>
      <c r="X36" s="624"/>
      <c r="Y36" s="625"/>
      <c r="Z36" s="626">
        <v>2</v>
      </c>
      <c r="AA36" s="626"/>
      <c r="AB36" s="626"/>
      <c r="AC36" s="626"/>
      <c r="AD36" s="627" t="s">
        <v>138</v>
      </c>
      <c r="AE36" s="627"/>
      <c r="AF36" s="627"/>
      <c r="AG36" s="627"/>
      <c r="AH36" s="627"/>
      <c r="AI36" s="627"/>
      <c r="AJ36" s="627"/>
      <c r="AK36" s="627"/>
      <c r="AL36" s="628" t="s">
        <v>138</v>
      </c>
      <c r="AM36" s="629"/>
      <c r="AN36" s="629"/>
      <c r="AO36" s="630"/>
      <c r="AP36" s="222"/>
      <c r="AQ36" s="689" t="s">
        <v>328</v>
      </c>
      <c r="AR36" s="690"/>
      <c r="AS36" s="690"/>
      <c r="AT36" s="690"/>
      <c r="AU36" s="690"/>
      <c r="AV36" s="690"/>
      <c r="AW36" s="690"/>
      <c r="AX36" s="690"/>
      <c r="AY36" s="691"/>
      <c r="AZ36" s="612">
        <v>1911584</v>
      </c>
      <c r="BA36" s="613"/>
      <c r="BB36" s="613"/>
      <c r="BC36" s="613"/>
      <c r="BD36" s="613"/>
      <c r="BE36" s="613"/>
      <c r="BF36" s="685"/>
      <c r="BG36" s="609" t="s">
        <v>329</v>
      </c>
      <c r="BH36" s="610"/>
      <c r="BI36" s="610"/>
      <c r="BJ36" s="610"/>
      <c r="BK36" s="610"/>
      <c r="BL36" s="610"/>
      <c r="BM36" s="610"/>
      <c r="BN36" s="610"/>
      <c r="BO36" s="610"/>
      <c r="BP36" s="610"/>
      <c r="BQ36" s="610"/>
      <c r="BR36" s="610"/>
      <c r="BS36" s="610"/>
      <c r="BT36" s="610"/>
      <c r="BU36" s="611"/>
      <c r="BV36" s="612">
        <v>92361</v>
      </c>
      <c r="BW36" s="613"/>
      <c r="BX36" s="613"/>
      <c r="BY36" s="613"/>
      <c r="BZ36" s="613"/>
      <c r="CA36" s="613"/>
      <c r="CB36" s="685"/>
      <c r="CD36" s="620" t="s">
        <v>330</v>
      </c>
      <c r="CE36" s="621"/>
      <c r="CF36" s="621"/>
      <c r="CG36" s="621"/>
      <c r="CH36" s="621"/>
      <c r="CI36" s="621"/>
      <c r="CJ36" s="621"/>
      <c r="CK36" s="621"/>
      <c r="CL36" s="621"/>
      <c r="CM36" s="621"/>
      <c r="CN36" s="621"/>
      <c r="CO36" s="621"/>
      <c r="CP36" s="621"/>
      <c r="CQ36" s="622"/>
      <c r="CR36" s="623">
        <v>2445812</v>
      </c>
      <c r="CS36" s="624"/>
      <c r="CT36" s="624"/>
      <c r="CU36" s="624"/>
      <c r="CV36" s="624"/>
      <c r="CW36" s="624"/>
      <c r="CX36" s="624"/>
      <c r="CY36" s="625"/>
      <c r="CZ36" s="628">
        <v>19.7</v>
      </c>
      <c r="DA36" s="653"/>
      <c r="DB36" s="653"/>
      <c r="DC36" s="657"/>
      <c r="DD36" s="632">
        <v>2192212</v>
      </c>
      <c r="DE36" s="624"/>
      <c r="DF36" s="624"/>
      <c r="DG36" s="624"/>
      <c r="DH36" s="624"/>
      <c r="DI36" s="624"/>
      <c r="DJ36" s="624"/>
      <c r="DK36" s="625"/>
      <c r="DL36" s="632">
        <v>1564814</v>
      </c>
      <c r="DM36" s="624"/>
      <c r="DN36" s="624"/>
      <c r="DO36" s="624"/>
      <c r="DP36" s="624"/>
      <c r="DQ36" s="624"/>
      <c r="DR36" s="624"/>
      <c r="DS36" s="624"/>
      <c r="DT36" s="624"/>
      <c r="DU36" s="624"/>
      <c r="DV36" s="625"/>
      <c r="DW36" s="628">
        <v>18.2</v>
      </c>
      <c r="DX36" s="653"/>
      <c r="DY36" s="653"/>
      <c r="DZ36" s="653"/>
      <c r="EA36" s="653"/>
      <c r="EB36" s="653"/>
      <c r="EC36" s="654"/>
    </row>
    <row r="37" spans="2:133" ht="11.25" customHeight="1" x14ac:dyDescent="0.2">
      <c r="B37" s="620" t="s">
        <v>331</v>
      </c>
      <c r="C37" s="621"/>
      <c r="D37" s="621"/>
      <c r="E37" s="621"/>
      <c r="F37" s="621"/>
      <c r="G37" s="621"/>
      <c r="H37" s="621"/>
      <c r="I37" s="621"/>
      <c r="J37" s="621"/>
      <c r="K37" s="621"/>
      <c r="L37" s="621"/>
      <c r="M37" s="621"/>
      <c r="N37" s="621"/>
      <c r="O37" s="621"/>
      <c r="P37" s="621"/>
      <c r="Q37" s="622"/>
      <c r="R37" s="623">
        <v>278452</v>
      </c>
      <c r="S37" s="624"/>
      <c r="T37" s="624"/>
      <c r="U37" s="624"/>
      <c r="V37" s="624"/>
      <c r="W37" s="624"/>
      <c r="X37" s="624"/>
      <c r="Y37" s="625"/>
      <c r="Z37" s="626">
        <v>2.1</v>
      </c>
      <c r="AA37" s="626"/>
      <c r="AB37" s="626"/>
      <c r="AC37" s="626"/>
      <c r="AD37" s="627">
        <v>6742</v>
      </c>
      <c r="AE37" s="627"/>
      <c r="AF37" s="627"/>
      <c r="AG37" s="627"/>
      <c r="AH37" s="627"/>
      <c r="AI37" s="627"/>
      <c r="AJ37" s="627"/>
      <c r="AK37" s="627"/>
      <c r="AL37" s="628">
        <v>0.1</v>
      </c>
      <c r="AM37" s="629"/>
      <c r="AN37" s="629"/>
      <c r="AO37" s="630"/>
      <c r="AQ37" s="686" t="s">
        <v>332</v>
      </c>
      <c r="AR37" s="687"/>
      <c r="AS37" s="687"/>
      <c r="AT37" s="687"/>
      <c r="AU37" s="687"/>
      <c r="AV37" s="687"/>
      <c r="AW37" s="687"/>
      <c r="AX37" s="687"/>
      <c r="AY37" s="688"/>
      <c r="AZ37" s="623">
        <v>488350</v>
      </c>
      <c r="BA37" s="624"/>
      <c r="BB37" s="624"/>
      <c r="BC37" s="624"/>
      <c r="BD37" s="655"/>
      <c r="BE37" s="655"/>
      <c r="BF37" s="678"/>
      <c r="BG37" s="620" t="s">
        <v>333</v>
      </c>
      <c r="BH37" s="621"/>
      <c r="BI37" s="621"/>
      <c r="BJ37" s="621"/>
      <c r="BK37" s="621"/>
      <c r="BL37" s="621"/>
      <c r="BM37" s="621"/>
      <c r="BN37" s="621"/>
      <c r="BO37" s="621"/>
      <c r="BP37" s="621"/>
      <c r="BQ37" s="621"/>
      <c r="BR37" s="621"/>
      <c r="BS37" s="621"/>
      <c r="BT37" s="621"/>
      <c r="BU37" s="622"/>
      <c r="BV37" s="623">
        <v>80992</v>
      </c>
      <c r="BW37" s="624"/>
      <c r="BX37" s="624"/>
      <c r="BY37" s="624"/>
      <c r="BZ37" s="624"/>
      <c r="CA37" s="624"/>
      <c r="CB37" s="633"/>
      <c r="CD37" s="620" t="s">
        <v>334</v>
      </c>
      <c r="CE37" s="621"/>
      <c r="CF37" s="621"/>
      <c r="CG37" s="621"/>
      <c r="CH37" s="621"/>
      <c r="CI37" s="621"/>
      <c r="CJ37" s="621"/>
      <c r="CK37" s="621"/>
      <c r="CL37" s="621"/>
      <c r="CM37" s="621"/>
      <c r="CN37" s="621"/>
      <c r="CO37" s="621"/>
      <c r="CP37" s="621"/>
      <c r="CQ37" s="622"/>
      <c r="CR37" s="623">
        <v>944738</v>
      </c>
      <c r="CS37" s="655"/>
      <c r="CT37" s="655"/>
      <c r="CU37" s="655"/>
      <c r="CV37" s="655"/>
      <c r="CW37" s="655"/>
      <c r="CX37" s="655"/>
      <c r="CY37" s="656"/>
      <c r="CZ37" s="628">
        <v>7.6</v>
      </c>
      <c r="DA37" s="653"/>
      <c r="DB37" s="653"/>
      <c r="DC37" s="657"/>
      <c r="DD37" s="632">
        <v>944738</v>
      </c>
      <c r="DE37" s="655"/>
      <c r="DF37" s="655"/>
      <c r="DG37" s="655"/>
      <c r="DH37" s="655"/>
      <c r="DI37" s="655"/>
      <c r="DJ37" s="655"/>
      <c r="DK37" s="656"/>
      <c r="DL37" s="632">
        <v>888894</v>
      </c>
      <c r="DM37" s="655"/>
      <c r="DN37" s="655"/>
      <c r="DO37" s="655"/>
      <c r="DP37" s="655"/>
      <c r="DQ37" s="655"/>
      <c r="DR37" s="655"/>
      <c r="DS37" s="655"/>
      <c r="DT37" s="655"/>
      <c r="DU37" s="655"/>
      <c r="DV37" s="656"/>
      <c r="DW37" s="628">
        <v>10.3</v>
      </c>
      <c r="DX37" s="653"/>
      <c r="DY37" s="653"/>
      <c r="DZ37" s="653"/>
      <c r="EA37" s="653"/>
      <c r="EB37" s="653"/>
      <c r="EC37" s="654"/>
    </row>
    <row r="38" spans="2:133" ht="11.25" customHeight="1" x14ac:dyDescent="0.2">
      <c r="B38" s="620" t="s">
        <v>335</v>
      </c>
      <c r="C38" s="621"/>
      <c r="D38" s="621"/>
      <c r="E38" s="621"/>
      <c r="F38" s="621"/>
      <c r="G38" s="621"/>
      <c r="H38" s="621"/>
      <c r="I38" s="621"/>
      <c r="J38" s="621"/>
      <c r="K38" s="621"/>
      <c r="L38" s="621"/>
      <c r="M38" s="621"/>
      <c r="N38" s="621"/>
      <c r="O38" s="621"/>
      <c r="P38" s="621"/>
      <c r="Q38" s="622"/>
      <c r="R38" s="623">
        <v>508300</v>
      </c>
      <c r="S38" s="624"/>
      <c r="T38" s="624"/>
      <c r="U38" s="624"/>
      <c r="V38" s="624"/>
      <c r="W38" s="624"/>
      <c r="X38" s="624"/>
      <c r="Y38" s="625"/>
      <c r="Z38" s="626">
        <v>3.8</v>
      </c>
      <c r="AA38" s="626"/>
      <c r="AB38" s="626"/>
      <c r="AC38" s="626"/>
      <c r="AD38" s="627" t="s">
        <v>129</v>
      </c>
      <c r="AE38" s="627"/>
      <c r="AF38" s="627"/>
      <c r="AG38" s="627"/>
      <c r="AH38" s="627"/>
      <c r="AI38" s="627"/>
      <c r="AJ38" s="627"/>
      <c r="AK38" s="627"/>
      <c r="AL38" s="628" t="s">
        <v>129</v>
      </c>
      <c r="AM38" s="629"/>
      <c r="AN38" s="629"/>
      <c r="AO38" s="630"/>
      <c r="AQ38" s="686" t="s">
        <v>336</v>
      </c>
      <c r="AR38" s="687"/>
      <c r="AS38" s="687"/>
      <c r="AT38" s="687"/>
      <c r="AU38" s="687"/>
      <c r="AV38" s="687"/>
      <c r="AW38" s="687"/>
      <c r="AX38" s="687"/>
      <c r="AY38" s="688"/>
      <c r="AZ38" s="623">
        <v>263693</v>
      </c>
      <c r="BA38" s="624"/>
      <c r="BB38" s="624"/>
      <c r="BC38" s="624"/>
      <c r="BD38" s="655"/>
      <c r="BE38" s="655"/>
      <c r="BF38" s="678"/>
      <c r="BG38" s="620" t="s">
        <v>337</v>
      </c>
      <c r="BH38" s="621"/>
      <c r="BI38" s="621"/>
      <c r="BJ38" s="621"/>
      <c r="BK38" s="621"/>
      <c r="BL38" s="621"/>
      <c r="BM38" s="621"/>
      <c r="BN38" s="621"/>
      <c r="BO38" s="621"/>
      <c r="BP38" s="621"/>
      <c r="BQ38" s="621"/>
      <c r="BR38" s="621"/>
      <c r="BS38" s="621"/>
      <c r="BT38" s="621"/>
      <c r="BU38" s="622"/>
      <c r="BV38" s="623">
        <v>4025</v>
      </c>
      <c r="BW38" s="624"/>
      <c r="BX38" s="624"/>
      <c r="BY38" s="624"/>
      <c r="BZ38" s="624"/>
      <c r="CA38" s="624"/>
      <c r="CB38" s="633"/>
      <c r="CD38" s="620" t="s">
        <v>338</v>
      </c>
      <c r="CE38" s="621"/>
      <c r="CF38" s="621"/>
      <c r="CG38" s="621"/>
      <c r="CH38" s="621"/>
      <c r="CI38" s="621"/>
      <c r="CJ38" s="621"/>
      <c r="CK38" s="621"/>
      <c r="CL38" s="621"/>
      <c r="CM38" s="621"/>
      <c r="CN38" s="621"/>
      <c r="CO38" s="621"/>
      <c r="CP38" s="621"/>
      <c r="CQ38" s="622"/>
      <c r="CR38" s="623">
        <v>1306156</v>
      </c>
      <c r="CS38" s="624"/>
      <c r="CT38" s="624"/>
      <c r="CU38" s="624"/>
      <c r="CV38" s="624"/>
      <c r="CW38" s="624"/>
      <c r="CX38" s="624"/>
      <c r="CY38" s="625"/>
      <c r="CZ38" s="628">
        <v>10.5</v>
      </c>
      <c r="DA38" s="653"/>
      <c r="DB38" s="653"/>
      <c r="DC38" s="657"/>
      <c r="DD38" s="632">
        <v>1090694</v>
      </c>
      <c r="DE38" s="624"/>
      <c r="DF38" s="624"/>
      <c r="DG38" s="624"/>
      <c r="DH38" s="624"/>
      <c r="DI38" s="624"/>
      <c r="DJ38" s="624"/>
      <c r="DK38" s="625"/>
      <c r="DL38" s="632">
        <v>1011460</v>
      </c>
      <c r="DM38" s="624"/>
      <c r="DN38" s="624"/>
      <c r="DO38" s="624"/>
      <c r="DP38" s="624"/>
      <c r="DQ38" s="624"/>
      <c r="DR38" s="624"/>
      <c r="DS38" s="624"/>
      <c r="DT38" s="624"/>
      <c r="DU38" s="624"/>
      <c r="DV38" s="625"/>
      <c r="DW38" s="628">
        <v>11.8</v>
      </c>
      <c r="DX38" s="653"/>
      <c r="DY38" s="653"/>
      <c r="DZ38" s="653"/>
      <c r="EA38" s="653"/>
      <c r="EB38" s="653"/>
      <c r="EC38" s="654"/>
    </row>
    <row r="39" spans="2:133" ht="11.25" customHeight="1" x14ac:dyDescent="0.2">
      <c r="B39" s="620" t="s">
        <v>339</v>
      </c>
      <c r="C39" s="621"/>
      <c r="D39" s="621"/>
      <c r="E39" s="621"/>
      <c r="F39" s="621"/>
      <c r="G39" s="621"/>
      <c r="H39" s="621"/>
      <c r="I39" s="621"/>
      <c r="J39" s="621"/>
      <c r="K39" s="621"/>
      <c r="L39" s="621"/>
      <c r="M39" s="621"/>
      <c r="N39" s="621"/>
      <c r="O39" s="621"/>
      <c r="P39" s="621"/>
      <c r="Q39" s="622"/>
      <c r="R39" s="623" t="s">
        <v>244</v>
      </c>
      <c r="S39" s="624"/>
      <c r="T39" s="624"/>
      <c r="U39" s="624"/>
      <c r="V39" s="624"/>
      <c r="W39" s="624"/>
      <c r="X39" s="624"/>
      <c r="Y39" s="625"/>
      <c r="Z39" s="626" t="s">
        <v>129</v>
      </c>
      <c r="AA39" s="626"/>
      <c r="AB39" s="626"/>
      <c r="AC39" s="626"/>
      <c r="AD39" s="627" t="s">
        <v>129</v>
      </c>
      <c r="AE39" s="627"/>
      <c r="AF39" s="627"/>
      <c r="AG39" s="627"/>
      <c r="AH39" s="627"/>
      <c r="AI39" s="627"/>
      <c r="AJ39" s="627"/>
      <c r="AK39" s="627"/>
      <c r="AL39" s="628" t="s">
        <v>244</v>
      </c>
      <c r="AM39" s="629"/>
      <c r="AN39" s="629"/>
      <c r="AO39" s="630"/>
      <c r="AQ39" s="686" t="s">
        <v>340</v>
      </c>
      <c r="AR39" s="687"/>
      <c r="AS39" s="687"/>
      <c r="AT39" s="687"/>
      <c r="AU39" s="687"/>
      <c r="AV39" s="687"/>
      <c r="AW39" s="687"/>
      <c r="AX39" s="687"/>
      <c r="AY39" s="688"/>
      <c r="AZ39" s="623">
        <v>117078</v>
      </c>
      <c r="BA39" s="624"/>
      <c r="BB39" s="624"/>
      <c r="BC39" s="624"/>
      <c r="BD39" s="655"/>
      <c r="BE39" s="655"/>
      <c r="BF39" s="678"/>
      <c r="BG39" s="620" t="s">
        <v>341</v>
      </c>
      <c r="BH39" s="621"/>
      <c r="BI39" s="621"/>
      <c r="BJ39" s="621"/>
      <c r="BK39" s="621"/>
      <c r="BL39" s="621"/>
      <c r="BM39" s="621"/>
      <c r="BN39" s="621"/>
      <c r="BO39" s="621"/>
      <c r="BP39" s="621"/>
      <c r="BQ39" s="621"/>
      <c r="BR39" s="621"/>
      <c r="BS39" s="621"/>
      <c r="BT39" s="621"/>
      <c r="BU39" s="622"/>
      <c r="BV39" s="623">
        <v>6398</v>
      </c>
      <c r="BW39" s="624"/>
      <c r="BX39" s="624"/>
      <c r="BY39" s="624"/>
      <c r="BZ39" s="624"/>
      <c r="CA39" s="624"/>
      <c r="CB39" s="633"/>
      <c r="CD39" s="620" t="s">
        <v>342</v>
      </c>
      <c r="CE39" s="621"/>
      <c r="CF39" s="621"/>
      <c r="CG39" s="621"/>
      <c r="CH39" s="621"/>
      <c r="CI39" s="621"/>
      <c r="CJ39" s="621"/>
      <c r="CK39" s="621"/>
      <c r="CL39" s="621"/>
      <c r="CM39" s="621"/>
      <c r="CN39" s="621"/>
      <c r="CO39" s="621"/>
      <c r="CP39" s="621"/>
      <c r="CQ39" s="622"/>
      <c r="CR39" s="623">
        <v>332217</v>
      </c>
      <c r="CS39" s="655"/>
      <c r="CT39" s="655"/>
      <c r="CU39" s="655"/>
      <c r="CV39" s="655"/>
      <c r="CW39" s="655"/>
      <c r="CX39" s="655"/>
      <c r="CY39" s="656"/>
      <c r="CZ39" s="628">
        <v>2.7</v>
      </c>
      <c r="DA39" s="653"/>
      <c r="DB39" s="653"/>
      <c r="DC39" s="657"/>
      <c r="DD39" s="632">
        <v>317345</v>
      </c>
      <c r="DE39" s="655"/>
      <c r="DF39" s="655"/>
      <c r="DG39" s="655"/>
      <c r="DH39" s="655"/>
      <c r="DI39" s="655"/>
      <c r="DJ39" s="655"/>
      <c r="DK39" s="656"/>
      <c r="DL39" s="632" t="s">
        <v>129</v>
      </c>
      <c r="DM39" s="655"/>
      <c r="DN39" s="655"/>
      <c r="DO39" s="655"/>
      <c r="DP39" s="655"/>
      <c r="DQ39" s="655"/>
      <c r="DR39" s="655"/>
      <c r="DS39" s="655"/>
      <c r="DT39" s="655"/>
      <c r="DU39" s="655"/>
      <c r="DV39" s="656"/>
      <c r="DW39" s="628" t="s">
        <v>129</v>
      </c>
      <c r="DX39" s="653"/>
      <c r="DY39" s="653"/>
      <c r="DZ39" s="653"/>
      <c r="EA39" s="653"/>
      <c r="EB39" s="653"/>
      <c r="EC39" s="654"/>
    </row>
    <row r="40" spans="2:133" ht="11.25" customHeight="1" x14ac:dyDescent="0.2">
      <c r="B40" s="620" t="s">
        <v>343</v>
      </c>
      <c r="C40" s="621"/>
      <c r="D40" s="621"/>
      <c r="E40" s="621"/>
      <c r="F40" s="621"/>
      <c r="G40" s="621"/>
      <c r="H40" s="621"/>
      <c r="I40" s="621"/>
      <c r="J40" s="621"/>
      <c r="K40" s="621"/>
      <c r="L40" s="621"/>
      <c r="M40" s="621"/>
      <c r="N40" s="621"/>
      <c r="O40" s="621"/>
      <c r="P40" s="621"/>
      <c r="Q40" s="622"/>
      <c r="R40" s="623">
        <v>116400</v>
      </c>
      <c r="S40" s="624"/>
      <c r="T40" s="624"/>
      <c r="U40" s="624"/>
      <c r="V40" s="624"/>
      <c r="W40" s="624"/>
      <c r="X40" s="624"/>
      <c r="Y40" s="625"/>
      <c r="Z40" s="626">
        <v>0.9</v>
      </c>
      <c r="AA40" s="626"/>
      <c r="AB40" s="626"/>
      <c r="AC40" s="626"/>
      <c r="AD40" s="627" t="s">
        <v>129</v>
      </c>
      <c r="AE40" s="627"/>
      <c r="AF40" s="627"/>
      <c r="AG40" s="627"/>
      <c r="AH40" s="627"/>
      <c r="AI40" s="627"/>
      <c r="AJ40" s="627"/>
      <c r="AK40" s="627"/>
      <c r="AL40" s="628" t="s">
        <v>129</v>
      </c>
      <c r="AM40" s="629"/>
      <c r="AN40" s="629"/>
      <c r="AO40" s="630"/>
      <c r="AQ40" s="686" t="s">
        <v>344</v>
      </c>
      <c r="AR40" s="687"/>
      <c r="AS40" s="687"/>
      <c r="AT40" s="687"/>
      <c r="AU40" s="687"/>
      <c r="AV40" s="687"/>
      <c r="AW40" s="687"/>
      <c r="AX40" s="687"/>
      <c r="AY40" s="688"/>
      <c r="AZ40" s="623" t="s">
        <v>129</v>
      </c>
      <c r="BA40" s="624"/>
      <c r="BB40" s="624"/>
      <c r="BC40" s="624"/>
      <c r="BD40" s="655"/>
      <c r="BE40" s="655"/>
      <c r="BF40" s="678"/>
      <c r="BG40" s="671" t="s">
        <v>345</v>
      </c>
      <c r="BH40" s="672"/>
      <c r="BI40" s="672"/>
      <c r="BJ40" s="672"/>
      <c r="BK40" s="672"/>
      <c r="BL40" s="223"/>
      <c r="BM40" s="621" t="s">
        <v>346</v>
      </c>
      <c r="BN40" s="621"/>
      <c r="BO40" s="621"/>
      <c r="BP40" s="621"/>
      <c r="BQ40" s="621"/>
      <c r="BR40" s="621"/>
      <c r="BS40" s="621"/>
      <c r="BT40" s="621"/>
      <c r="BU40" s="622"/>
      <c r="BV40" s="623">
        <v>96</v>
      </c>
      <c r="BW40" s="624"/>
      <c r="BX40" s="624"/>
      <c r="BY40" s="624"/>
      <c r="BZ40" s="624"/>
      <c r="CA40" s="624"/>
      <c r="CB40" s="633"/>
      <c r="CD40" s="620" t="s">
        <v>347</v>
      </c>
      <c r="CE40" s="621"/>
      <c r="CF40" s="621"/>
      <c r="CG40" s="621"/>
      <c r="CH40" s="621"/>
      <c r="CI40" s="621"/>
      <c r="CJ40" s="621"/>
      <c r="CK40" s="621"/>
      <c r="CL40" s="621"/>
      <c r="CM40" s="621"/>
      <c r="CN40" s="621"/>
      <c r="CO40" s="621"/>
      <c r="CP40" s="621"/>
      <c r="CQ40" s="622"/>
      <c r="CR40" s="623">
        <v>180000</v>
      </c>
      <c r="CS40" s="624"/>
      <c r="CT40" s="624"/>
      <c r="CU40" s="624"/>
      <c r="CV40" s="624"/>
      <c r="CW40" s="624"/>
      <c r="CX40" s="624"/>
      <c r="CY40" s="625"/>
      <c r="CZ40" s="628">
        <v>1.5</v>
      </c>
      <c r="DA40" s="653"/>
      <c r="DB40" s="653"/>
      <c r="DC40" s="657"/>
      <c r="DD40" s="632" t="s">
        <v>244</v>
      </c>
      <c r="DE40" s="624"/>
      <c r="DF40" s="624"/>
      <c r="DG40" s="624"/>
      <c r="DH40" s="624"/>
      <c r="DI40" s="624"/>
      <c r="DJ40" s="624"/>
      <c r="DK40" s="625"/>
      <c r="DL40" s="632" t="s">
        <v>129</v>
      </c>
      <c r="DM40" s="624"/>
      <c r="DN40" s="624"/>
      <c r="DO40" s="624"/>
      <c r="DP40" s="624"/>
      <c r="DQ40" s="624"/>
      <c r="DR40" s="624"/>
      <c r="DS40" s="624"/>
      <c r="DT40" s="624"/>
      <c r="DU40" s="624"/>
      <c r="DV40" s="625"/>
      <c r="DW40" s="628" t="s">
        <v>129</v>
      </c>
      <c r="DX40" s="653"/>
      <c r="DY40" s="653"/>
      <c r="DZ40" s="653"/>
      <c r="EA40" s="653"/>
      <c r="EB40" s="653"/>
      <c r="EC40" s="654"/>
    </row>
    <row r="41" spans="2:133" ht="11.25" customHeight="1" x14ac:dyDescent="0.2">
      <c r="B41" s="644" t="s">
        <v>348</v>
      </c>
      <c r="C41" s="645"/>
      <c r="D41" s="645"/>
      <c r="E41" s="645"/>
      <c r="F41" s="645"/>
      <c r="G41" s="645"/>
      <c r="H41" s="645"/>
      <c r="I41" s="645"/>
      <c r="J41" s="645"/>
      <c r="K41" s="645"/>
      <c r="L41" s="645"/>
      <c r="M41" s="645"/>
      <c r="N41" s="645"/>
      <c r="O41" s="645"/>
      <c r="P41" s="645"/>
      <c r="Q41" s="646"/>
      <c r="R41" s="695">
        <v>13327882</v>
      </c>
      <c r="S41" s="696"/>
      <c r="T41" s="696"/>
      <c r="U41" s="696"/>
      <c r="V41" s="696"/>
      <c r="W41" s="696"/>
      <c r="X41" s="696"/>
      <c r="Y41" s="700"/>
      <c r="Z41" s="701">
        <v>100</v>
      </c>
      <c r="AA41" s="701"/>
      <c r="AB41" s="701"/>
      <c r="AC41" s="701"/>
      <c r="AD41" s="702">
        <v>8473225</v>
      </c>
      <c r="AE41" s="702"/>
      <c r="AF41" s="702"/>
      <c r="AG41" s="702"/>
      <c r="AH41" s="702"/>
      <c r="AI41" s="702"/>
      <c r="AJ41" s="702"/>
      <c r="AK41" s="702"/>
      <c r="AL41" s="703">
        <v>100</v>
      </c>
      <c r="AM41" s="683"/>
      <c r="AN41" s="683"/>
      <c r="AO41" s="704"/>
      <c r="AQ41" s="686" t="s">
        <v>349</v>
      </c>
      <c r="AR41" s="687"/>
      <c r="AS41" s="687"/>
      <c r="AT41" s="687"/>
      <c r="AU41" s="687"/>
      <c r="AV41" s="687"/>
      <c r="AW41" s="687"/>
      <c r="AX41" s="687"/>
      <c r="AY41" s="688"/>
      <c r="AZ41" s="623">
        <v>242580</v>
      </c>
      <c r="BA41" s="624"/>
      <c r="BB41" s="624"/>
      <c r="BC41" s="624"/>
      <c r="BD41" s="655"/>
      <c r="BE41" s="655"/>
      <c r="BF41" s="678"/>
      <c r="BG41" s="671"/>
      <c r="BH41" s="672"/>
      <c r="BI41" s="672"/>
      <c r="BJ41" s="672"/>
      <c r="BK41" s="672"/>
      <c r="BL41" s="223"/>
      <c r="BM41" s="621" t="s">
        <v>350</v>
      </c>
      <c r="BN41" s="621"/>
      <c r="BO41" s="621"/>
      <c r="BP41" s="621"/>
      <c r="BQ41" s="621"/>
      <c r="BR41" s="621"/>
      <c r="BS41" s="621"/>
      <c r="BT41" s="621"/>
      <c r="BU41" s="622"/>
      <c r="BV41" s="623" t="s">
        <v>138</v>
      </c>
      <c r="BW41" s="624"/>
      <c r="BX41" s="624"/>
      <c r="BY41" s="624"/>
      <c r="BZ41" s="624"/>
      <c r="CA41" s="624"/>
      <c r="CB41" s="633"/>
      <c r="CD41" s="620" t="s">
        <v>351</v>
      </c>
      <c r="CE41" s="621"/>
      <c r="CF41" s="621"/>
      <c r="CG41" s="621"/>
      <c r="CH41" s="621"/>
      <c r="CI41" s="621"/>
      <c r="CJ41" s="621"/>
      <c r="CK41" s="621"/>
      <c r="CL41" s="621"/>
      <c r="CM41" s="621"/>
      <c r="CN41" s="621"/>
      <c r="CO41" s="621"/>
      <c r="CP41" s="621"/>
      <c r="CQ41" s="622"/>
      <c r="CR41" s="623" t="s">
        <v>138</v>
      </c>
      <c r="CS41" s="655"/>
      <c r="CT41" s="655"/>
      <c r="CU41" s="655"/>
      <c r="CV41" s="655"/>
      <c r="CW41" s="655"/>
      <c r="CX41" s="655"/>
      <c r="CY41" s="656"/>
      <c r="CZ41" s="628" t="s">
        <v>129</v>
      </c>
      <c r="DA41" s="653"/>
      <c r="DB41" s="653"/>
      <c r="DC41" s="657"/>
      <c r="DD41" s="632" t="s">
        <v>129</v>
      </c>
      <c r="DE41" s="655"/>
      <c r="DF41" s="655"/>
      <c r="DG41" s="655"/>
      <c r="DH41" s="655"/>
      <c r="DI41" s="655"/>
      <c r="DJ41" s="655"/>
      <c r="DK41" s="656"/>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2">
      <c r="AQ42" s="692" t="s">
        <v>352</v>
      </c>
      <c r="AR42" s="693"/>
      <c r="AS42" s="693"/>
      <c r="AT42" s="693"/>
      <c r="AU42" s="693"/>
      <c r="AV42" s="693"/>
      <c r="AW42" s="693"/>
      <c r="AX42" s="693"/>
      <c r="AY42" s="694"/>
      <c r="AZ42" s="695">
        <v>799883</v>
      </c>
      <c r="BA42" s="696"/>
      <c r="BB42" s="696"/>
      <c r="BC42" s="696"/>
      <c r="BD42" s="682"/>
      <c r="BE42" s="682"/>
      <c r="BF42" s="684"/>
      <c r="BG42" s="673"/>
      <c r="BH42" s="674"/>
      <c r="BI42" s="674"/>
      <c r="BJ42" s="674"/>
      <c r="BK42" s="674"/>
      <c r="BL42" s="224"/>
      <c r="BM42" s="645" t="s">
        <v>353</v>
      </c>
      <c r="BN42" s="645"/>
      <c r="BO42" s="645"/>
      <c r="BP42" s="645"/>
      <c r="BQ42" s="645"/>
      <c r="BR42" s="645"/>
      <c r="BS42" s="645"/>
      <c r="BT42" s="645"/>
      <c r="BU42" s="646"/>
      <c r="BV42" s="695">
        <v>389</v>
      </c>
      <c r="BW42" s="696"/>
      <c r="BX42" s="696"/>
      <c r="BY42" s="696"/>
      <c r="BZ42" s="696"/>
      <c r="CA42" s="696"/>
      <c r="CB42" s="705"/>
      <c r="CD42" s="620" t="s">
        <v>354</v>
      </c>
      <c r="CE42" s="621"/>
      <c r="CF42" s="621"/>
      <c r="CG42" s="621"/>
      <c r="CH42" s="621"/>
      <c r="CI42" s="621"/>
      <c r="CJ42" s="621"/>
      <c r="CK42" s="621"/>
      <c r="CL42" s="621"/>
      <c r="CM42" s="621"/>
      <c r="CN42" s="621"/>
      <c r="CO42" s="621"/>
      <c r="CP42" s="621"/>
      <c r="CQ42" s="622"/>
      <c r="CR42" s="623">
        <v>668424</v>
      </c>
      <c r="CS42" s="655"/>
      <c r="CT42" s="655"/>
      <c r="CU42" s="655"/>
      <c r="CV42" s="655"/>
      <c r="CW42" s="655"/>
      <c r="CX42" s="655"/>
      <c r="CY42" s="656"/>
      <c r="CZ42" s="628">
        <v>5.4</v>
      </c>
      <c r="DA42" s="653"/>
      <c r="DB42" s="653"/>
      <c r="DC42" s="657"/>
      <c r="DD42" s="632">
        <v>168587</v>
      </c>
      <c r="DE42" s="655"/>
      <c r="DF42" s="655"/>
      <c r="DG42" s="655"/>
      <c r="DH42" s="655"/>
      <c r="DI42" s="655"/>
      <c r="DJ42" s="655"/>
      <c r="DK42" s="656"/>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2">
      <c r="B43" s="214" t="s">
        <v>355</v>
      </c>
      <c r="CD43" s="620" t="s">
        <v>356</v>
      </c>
      <c r="CE43" s="621"/>
      <c r="CF43" s="621"/>
      <c r="CG43" s="621"/>
      <c r="CH43" s="621"/>
      <c r="CI43" s="621"/>
      <c r="CJ43" s="621"/>
      <c r="CK43" s="621"/>
      <c r="CL43" s="621"/>
      <c r="CM43" s="621"/>
      <c r="CN43" s="621"/>
      <c r="CO43" s="621"/>
      <c r="CP43" s="621"/>
      <c r="CQ43" s="622"/>
      <c r="CR43" s="623">
        <v>48118</v>
      </c>
      <c r="CS43" s="655"/>
      <c r="CT43" s="655"/>
      <c r="CU43" s="655"/>
      <c r="CV43" s="655"/>
      <c r="CW43" s="655"/>
      <c r="CX43" s="655"/>
      <c r="CY43" s="656"/>
      <c r="CZ43" s="628">
        <v>0.4</v>
      </c>
      <c r="DA43" s="653"/>
      <c r="DB43" s="653"/>
      <c r="DC43" s="657"/>
      <c r="DD43" s="632">
        <v>48118</v>
      </c>
      <c r="DE43" s="655"/>
      <c r="DF43" s="655"/>
      <c r="DG43" s="655"/>
      <c r="DH43" s="655"/>
      <c r="DI43" s="655"/>
      <c r="DJ43" s="655"/>
      <c r="DK43" s="656"/>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2">
      <c r="B44" s="709" t="s">
        <v>357</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304</v>
      </c>
      <c r="CE44" s="660"/>
      <c r="CF44" s="620" t="s">
        <v>358</v>
      </c>
      <c r="CG44" s="621"/>
      <c r="CH44" s="621"/>
      <c r="CI44" s="621"/>
      <c r="CJ44" s="621"/>
      <c r="CK44" s="621"/>
      <c r="CL44" s="621"/>
      <c r="CM44" s="621"/>
      <c r="CN44" s="621"/>
      <c r="CO44" s="621"/>
      <c r="CP44" s="621"/>
      <c r="CQ44" s="622"/>
      <c r="CR44" s="623">
        <v>640519</v>
      </c>
      <c r="CS44" s="624"/>
      <c r="CT44" s="624"/>
      <c r="CU44" s="624"/>
      <c r="CV44" s="624"/>
      <c r="CW44" s="624"/>
      <c r="CX44" s="624"/>
      <c r="CY44" s="625"/>
      <c r="CZ44" s="628">
        <v>5.2</v>
      </c>
      <c r="DA44" s="629"/>
      <c r="DB44" s="629"/>
      <c r="DC44" s="635"/>
      <c r="DD44" s="632">
        <v>166049</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2">
      <c r="B45" s="709" t="s">
        <v>359</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360</v>
      </c>
      <c r="CG45" s="621"/>
      <c r="CH45" s="621"/>
      <c r="CI45" s="621"/>
      <c r="CJ45" s="621"/>
      <c r="CK45" s="621"/>
      <c r="CL45" s="621"/>
      <c r="CM45" s="621"/>
      <c r="CN45" s="621"/>
      <c r="CO45" s="621"/>
      <c r="CP45" s="621"/>
      <c r="CQ45" s="622"/>
      <c r="CR45" s="623">
        <v>177231</v>
      </c>
      <c r="CS45" s="655"/>
      <c r="CT45" s="655"/>
      <c r="CU45" s="655"/>
      <c r="CV45" s="655"/>
      <c r="CW45" s="655"/>
      <c r="CX45" s="655"/>
      <c r="CY45" s="656"/>
      <c r="CZ45" s="628">
        <v>1.4</v>
      </c>
      <c r="DA45" s="653"/>
      <c r="DB45" s="653"/>
      <c r="DC45" s="657"/>
      <c r="DD45" s="632">
        <v>32729</v>
      </c>
      <c r="DE45" s="655"/>
      <c r="DF45" s="655"/>
      <c r="DG45" s="655"/>
      <c r="DH45" s="655"/>
      <c r="DI45" s="655"/>
      <c r="DJ45" s="655"/>
      <c r="DK45" s="656"/>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2">
      <c r="B46" s="225"/>
      <c r="CD46" s="661"/>
      <c r="CE46" s="662"/>
      <c r="CF46" s="620" t="s">
        <v>361</v>
      </c>
      <c r="CG46" s="621"/>
      <c r="CH46" s="621"/>
      <c r="CI46" s="621"/>
      <c r="CJ46" s="621"/>
      <c r="CK46" s="621"/>
      <c r="CL46" s="621"/>
      <c r="CM46" s="621"/>
      <c r="CN46" s="621"/>
      <c r="CO46" s="621"/>
      <c r="CP46" s="621"/>
      <c r="CQ46" s="622"/>
      <c r="CR46" s="623">
        <v>343529</v>
      </c>
      <c r="CS46" s="624"/>
      <c r="CT46" s="624"/>
      <c r="CU46" s="624"/>
      <c r="CV46" s="624"/>
      <c r="CW46" s="624"/>
      <c r="CX46" s="624"/>
      <c r="CY46" s="625"/>
      <c r="CZ46" s="628">
        <v>2.8</v>
      </c>
      <c r="DA46" s="629"/>
      <c r="DB46" s="629"/>
      <c r="DC46" s="635"/>
      <c r="DD46" s="632">
        <v>104509</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2">
      <c r="B47" s="225"/>
      <c r="CD47" s="661"/>
      <c r="CE47" s="662"/>
      <c r="CF47" s="620" t="s">
        <v>362</v>
      </c>
      <c r="CG47" s="621"/>
      <c r="CH47" s="621"/>
      <c r="CI47" s="621"/>
      <c r="CJ47" s="621"/>
      <c r="CK47" s="621"/>
      <c r="CL47" s="621"/>
      <c r="CM47" s="621"/>
      <c r="CN47" s="621"/>
      <c r="CO47" s="621"/>
      <c r="CP47" s="621"/>
      <c r="CQ47" s="622"/>
      <c r="CR47" s="623">
        <v>27905</v>
      </c>
      <c r="CS47" s="655"/>
      <c r="CT47" s="655"/>
      <c r="CU47" s="655"/>
      <c r="CV47" s="655"/>
      <c r="CW47" s="655"/>
      <c r="CX47" s="655"/>
      <c r="CY47" s="656"/>
      <c r="CZ47" s="628">
        <v>0.2</v>
      </c>
      <c r="DA47" s="653"/>
      <c r="DB47" s="653"/>
      <c r="DC47" s="657"/>
      <c r="DD47" s="632">
        <v>2538</v>
      </c>
      <c r="DE47" s="655"/>
      <c r="DF47" s="655"/>
      <c r="DG47" s="655"/>
      <c r="DH47" s="655"/>
      <c r="DI47" s="655"/>
      <c r="DJ47" s="655"/>
      <c r="DK47" s="656"/>
      <c r="DL47" s="706"/>
      <c r="DM47" s="707"/>
      <c r="DN47" s="707"/>
      <c r="DO47" s="707"/>
      <c r="DP47" s="707"/>
      <c r="DQ47" s="707"/>
      <c r="DR47" s="707"/>
      <c r="DS47" s="707"/>
      <c r="DT47" s="707"/>
      <c r="DU47" s="707"/>
      <c r="DV47" s="708"/>
      <c r="DW47" s="697"/>
      <c r="DX47" s="698"/>
      <c r="DY47" s="698"/>
      <c r="DZ47" s="698"/>
      <c r="EA47" s="698"/>
      <c r="EB47" s="698"/>
      <c r="EC47" s="699"/>
    </row>
    <row r="48" spans="2:133" ht="10.8" x14ac:dyDescent="0.2">
      <c r="B48" s="225"/>
      <c r="CD48" s="663"/>
      <c r="CE48" s="664"/>
      <c r="CF48" s="620" t="s">
        <v>363</v>
      </c>
      <c r="CG48" s="621"/>
      <c r="CH48" s="621"/>
      <c r="CI48" s="621"/>
      <c r="CJ48" s="621"/>
      <c r="CK48" s="621"/>
      <c r="CL48" s="621"/>
      <c r="CM48" s="621"/>
      <c r="CN48" s="621"/>
      <c r="CO48" s="621"/>
      <c r="CP48" s="621"/>
      <c r="CQ48" s="622"/>
      <c r="CR48" s="623" t="s">
        <v>244</v>
      </c>
      <c r="CS48" s="624"/>
      <c r="CT48" s="624"/>
      <c r="CU48" s="624"/>
      <c r="CV48" s="624"/>
      <c r="CW48" s="624"/>
      <c r="CX48" s="624"/>
      <c r="CY48" s="625"/>
      <c r="CZ48" s="628" t="s">
        <v>138</v>
      </c>
      <c r="DA48" s="629"/>
      <c r="DB48" s="629"/>
      <c r="DC48" s="635"/>
      <c r="DD48" s="632" t="s">
        <v>129</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2">
      <c r="B49" s="225"/>
      <c r="CD49" s="644" t="s">
        <v>364</v>
      </c>
      <c r="CE49" s="645"/>
      <c r="CF49" s="645"/>
      <c r="CG49" s="645"/>
      <c r="CH49" s="645"/>
      <c r="CI49" s="645"/>
      <c r="CJ49" s="645"/>
      <c r="CK49" s="645"/>
      <c r="CL49" s="645"/>
      <c r="CM49" s="645"/>
      <c r="CN49" s="645"/>
      <c r="CO49" s="645"/>
      <c r="CP49" s="645"/>
      <c r="CQ49" s="646"/>
      <c r="CR49" s="695">
        <v>12402484</v>
      </c>
      <c r="CS49" s="682"/>
      <c r="CT49" s="682"/>
      <c r="CU49" s="682"/>
      <c r="CV49" s="682"/>
      <c r="CW49" s="682"/>
      <c r="CX49" s="682"/>
      <c r="CY49" s="711"/>
      <c r="CZ49" s="703">
        <v>100</v>
      </c>
      <c r="DA49" s="712"/>
      <c r="DB49" s="712"/>
      <c r="DC49" s="713"/>
      <c r="DD49" s="714">
        <v>9058009</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dHEd9jZPfleozrIPzOdGGd2zlBNg7yPg20vyIYD6MsIkROYKy3OJ8aO5r52aQiwAOsY68Mu64sU0DO9yMyY6ww==" saltValue="bfb/JJKxI4kQzl8duHxN/Q=="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1"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721" t="s">
        <v>365</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366</v>
      </c>
      <c r="DK2" s="723"/>
      <c r="DL2" s="723"/>
      <c r="DM2" s="723"/>
      <c r="DN2" s="723"/>
      <c r="DO2" s="724"/>
      <c r="DP2" s="228"/>
      <c r="DQ2" s="722" t="s">
        <v>367</v>
      </c>
      <c r="DR2" s="723"/>
      <c r="DS2" s="723"/>
      <c r="DT2" s="723"/>
      <c r="DU2" s="723"/>
      <c r="DV2" s="723"/>
      <c r="DW2" s="723"/>
      <c r="DX2" s="723"/>
      <c r="DY2" s="723"/>
      <c r="DZ2" s="724"/>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725" t="s">
        <v>368</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369</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2">
      <c r="A5" s="727" t="s">
        <v>370</v>
      </c>
      <c r="B5" s="728"/>
      <c r="C5" s="728"/>
      <c r="D5" s="728"/>
      <c r="E5" s="728"/>
      <c r="F5" s="728"/>
      <c r="G5" s="728"/>
      <c r="H5" s="728"/>
      <c r="I5" s="728"/>
      <c r="J5" s="728"/>
      <c r="K5" s="728"/>
      <c r="L5" s="728"/>
      <c r="M5" s="728"/>
      <c r="N5" s="728"/>
      <c r="O5" s="728"/>
      <c r="P5" s="729"/>
      <c r="Q5" s="733" t="s">
        <v>371</v>
      </c>
      <c r="R5" s="734"/>
      <c r="S5" s="734"/>
      <c r="T5" s="734"/>
      <c r="U5" s="735"/>
      <c r="V5" s="733" t="s">
        <v>372</v>
      </c>
      <c r="W5" s="734"/>
      <c r="X5" s="734"/>
      <c r="Y5" s="734"/>
      <c r="Z5" s="735"/>
      <c r="AA5" s="733" t="s">
        <v>373</v>
      </c>
      <c r="AB5" s="734"/>
      <c r="AC5" s="734"/>
      <c r="AD5" s="734"/>
      <c r="AE5" s="734"/>
      <c r="AF5" s="739" t="s">
        <v>374</v>
      </c>
      <c r="AG5" s="734"/>
      <c r="AH5" s="734"/>
      <c r="AI5" s="734"/>
      <c r="AJ5" s="740"/>
      <c r="AK5" s="734" t="s">
        <v>375</v>
      </c>
      <c r="AL5" s="734"/>
      <c r="AM5" s="734"/>
      <c r="AN5" s="734"/>
      <c r="AO5" s="735"/>
      <c r="AP5" s="733" t="s">
        <v>376</v>
      </c>
      <c r="AQ5" s="734"/>
      <c r="AR5" s="734"/>
      <c r="AS5" s="734"/>
      <c r="AT5" s="735"/>
      <c r="AU5" s="733" t="s">
        <v>377</v>
      </c>
      <c r="AV5" s="734"/>
      <c r="AW5" s="734"/>
      <c r="AX5" s="734"/>
      <c r="AY5" s="740"/>
      <c r="AZ5" s="232"/>
      <c r="BA5" s="232"/>
      <c r="BB5" s="232"/>
      <c r="BC5" s="232"/>
      <c r="BD5" s="232"/>
      <c r="BE5" s="233"/>
      <c r="BF5" s="233"/>
      <c r="BG5" s="233"/>
      <c r="BH5" s="233"/>
      <c r="BI5" s="233"/>
      <c r="BJ5" s="233"/>
      <c r="BK5" s="233"/>
      <c r="BL5" s="233"/>
      <c r="BM5" s="233"/>
      <c r="BN5" s="233"/>
      <c r="BO5" s="233"/>
      <c r="BP5" s="233"/>
      <c r="BQ5" s="727" t="s">
        <v>378</v>
      </c>
      <c r="BR5" s="728"/>
      <c r="BS5" s="728"/>
      <c r="BT5" s="728"/>
      <c r="BU5" s="728"/>
      <c r="BV5" s="728"/>
      <c r="BW5" s="728"/>
      <c r="BX5" s="728"/>
      <c r="BY5" s="728"/>
      <c r="BZ5" s="728"/>
      <c r="CA5" s="728"/>
      <c r="CB5" s="728"/>
      <c r="CC5" s="728"/>
      <c r="CD5" s="728"/>
      <c r="CE5" s="728"/>
      <c r="CF5" s="728"/>
      <c r="CG5" s="729"/>
      <c r="CH5" s="733" t="s">
        <v>379</v>
      </c>
      <c r="CI5" s="734"/>
      <c r="CJ5" s="734"/>
      <c r="CK5" s="734"/>
      <c r="CL5" s="735"/>
      <c r="CM5" s="733" t="s">
        <v>380</v>
      </c>
      <c r="CN5" s="734"/>
      <c r="CO5" s="734"/>
      <c r="CP5" s="734"/>
      <c r="CQ5" s="735"/>
      <c r="CR5" s="733" t="s">
        <v>381</v>
      </c>
      <c r="CS5" s="734"/>
      <c r="CT5" s="734"/>
      <c r="CU5" s="734"/>
      <c r="CV5" s="735"/>
      <c r="CW5" s="733" t="s">
        <v>382</v>
      </c>
      <c r="CX5" s="734"/>
      <c r="CY5" s="734"/>
      <c r="CZ5" s="734"/>
      <c r="DA5" s="735"/>
      <c r="DB5" s="733" t="s">
        <v>383</v>
      </c>
      <c r="DC5" s="734"/>
      <c r="DD5" s="734"/>
      <c r="DE5" s="734"/>
      <c r="DF5" s="735"/>
      <c r="DG5" s="763" t="s">
        <v>384</v>
      </c>
      <c r="DH5" s="764"/>
      <c r="DI5" s="764"/>
      <c r="DJ5" s="764"/>
      <c r="DK5" s="765"/>
      <c r="DL5" s="763" t="s">
        <v>385</v>
      </c>
      <c r="DM5" s="764"/>
      <c r="DN5" s="764"/>
      <c r="DO5" s="764"/>
      <c r="DP5" s="765"/>
      <c r="DQ5" s="733" t="s">
        <v>386</v>
      </c>
      <c r="DR5" s="734"/>
      <c r="DS5" s="734"/>
      <c r="DT5" s="734"/>
      <c r="DU5" s="735"/>
      <c r="DV5" s="733" t="s">
        <v>377</v>
      </c>
      <c r="DW5" s="734"/>
      <c r="DX5" s="734"/>
      <c r="DY5" s="734"/>
      <c r="DZ5" s="740"/>
      <c r="EA5" s="234"/>
    </row>
    <row r="6" spans="1:131" s="235" customFormat="1" ht="26.25" customHeight="1" thickBot="1" x14ac:dyDescent="0.25">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2">
      <c r="A7" s="236">
        <v>1</v>
      </c>
      <c r="B7" s="749" t="s">
        <v>387</v>
      </c>
      <c r="C7" s="750"/>
      <c r="D7" s="750"/>
      <c r="E7" s="750"/>
      <c r="F7" s="750"/>
      <c r="G7" s="750"/>
      <c r="H7" s="750"/>
      <c r="I7" s="750"/>
      <c r="J7" s="750"/>
      <c r="K7" s="750"/>
      <c r="L7" s="750"/>
      <c r="M7" s="750"/>
      <c r="N7" s="750"/>
      <c r="O7" s="750"/>
      <c r="P7" s="751"/>
      <c r="Q7" s="752">
        <v>13286</v>
      </c>
      <c r="R7" s="753"/>
      <c r="S7" s="753"/>
      <c r="T7" s="753"/>
      <c r="U7" s="753"/>
      <c r="V7" s="753">
        <v>12367</v>
      </c>
      <c r="W7" s="753"/>
      <c r="X7" s="753"/>
      <c r="Y7" s="753"/>
      <c r="Z7" s="753"/>
      <c r="AA7" s="753">
        <v>919</v>
      </c>
      <c r="AB7" s="753"/>
      <c r="AC7" s="753"/>
      <c r="AD7" s="753"/>
      <c r="AE7" s="754"/>
      <c r="AF7" s="755">
        <v>842</v>
      </c>
      <c r="AG7" s="756"/>
      <c r="AH7" s="756"/>
      <c r="AI7" s="756"/>
      <c r="AJ7" s="757"/>
      <c r="AK7" s="758">
        <v>184</v>
      </c>
      <c r="AL7" s="759"/>
      <c r="AM7" s="759"/>
      <c r="AN7" s="759"/>
      <c r="AO7" s="759"/>
      <c r="AP7" s="759">
        <v>8978</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588</v>
      </c>
      <c r="BT7" s="747"/>
      <c r="BU7" s="747"/>
      <c r="BV7" s="747"/>
      <c r="BW7" s="747"/>
      <c r="BX7" s="747"/>
      <c r="BY7" s="747"/>
      <c r="BZ7" s="747"/>
      <c r="CA7" s="747"/>
      <c r="CB7" s="747"/>
      <c r="CC7" s="747"/>
      <c r="CD7" s="747"/>
      <c r="CE7" s="747"/>
      <c r="CF7" s="747"/>
      <c r="CG7" s="762"/>
      <c r="CH7" s="743">
        <v>-1</v>
      </c>
      <c r="CI7" s="744"/>
      <c r="CJ7" s="744"/>
      <c r="CK7" s="744"/>
      <c r="CL7" s="745"/>
      <c r="CM7" s="743">
        <v>50</v>
      </c>
      <c r="CN7" s="744"/>
      <c r="CO7" s="744"/>
      <c r="CP7" s="744"/>
      <c r="CQ7" s="745"/>
      <c r="CR7" s="743">
        <v>22</v>
      </c>
      <c r="CS7" s="744"/>
      <c r="CT7" s="744"/>
      <c r="CU7" s="744"/>
      <c r="CV7" s="745"/>
      <c r="CW7" s="743">
        <v>4</v>
      </c>
      <c r="CX7" s="744"/>
      <c r="CY7" s="744"/>
      <c r="CZ7" s="744"/>
      <c r="DA7" s="745"/>
      <c r="DB7" s="743" t="s">
        <v>589</v>
      </c>
      <c r="DC7" s="744"/>
      <c r="DD7" s="744"/>
      <c r="DE7" s="744"/>
      <c r="DF7" s="745"/>
      <c r="DG7" s="743" t="s">
        <v>589</v>
      </c>
      <c r="DH7" s="744"/>
      <c r="DI7" s="744"/>
      <c r="DJ7" s="744"/>
      <c r="DK7" s="745"/>
      <c r="DL7" s="743" t="s">
        <v>589</v>
      </c>
      <c r="DM7" s="744"/>
      <c r="DN7" s="744"/>
      <c r="DO7" s="744"/>
      <c r="DP7" s="745"/>
      <c r="DQ7" s="743" t="s">
        <v>589</v>
      </c>
      <c r="DR7" s="744"/>
      <c r="DS7" s="744"/>
      <c r="DT7" s="744"/>
      <c r="DU7" s="745"/>
      <c r="DV7" s="746"/>
      <c r="DW7" s="747"/>
      <c r="DX7" s="747"/>
      <c r="DY7" s="747"/>
      <c r="DZ7" s="748"/>
      <c r="EA7" s="234"/>
    </row>
    <row r="8" spans="1:131" s="235" customFormat="1" ht="26.25" customHeight="1" x14ac:dyDescent="0.2">
      <c r="A8" s="238">
        <v>2</v>
      </c>
      <c r="B8" s="780" t="s">
        <v>388</v>
      </c>
      <c r="C8" s="781"/>
      <c r="D8" s="781"/>
      <c r="E8" s="781"/>
      <c r="F8" s="781"/>
      <c r="G8" s="781"/>
      <c r="H8" s="781"/>
      <c r="I8" s="781"/>
      <c r="J8" s="781"/>
      <c r="K8" s="781"/>
      <c r="L8" s="781"/>
      <c r="M8" s="781"/>
      <c r="N8" s="781"/>
      <c r="O8" s="781"/>
      <c r="P8" s="782"/>
      <c r="Q8" s="783">
        <v>53</v>
      </c>
      <c r="R8" s="784"/>
      <c r="S8" s="784"/>
      <c r="T8" s="784"/>
      <c r="U8" s="784"/>
      <c r="V8" s="784">
        <v>47</v>
      </c>
      <c r="W8" s="784"/>
      <c r="X8" s="784"/>
      <c r="Y8" s="784"/>
      <c r="Z8" s="784"/>
      <c r="AA8" s="784">
        <v>6</v>
      </c>
      <c r="AB8" s="784"/>
      <c r="AC8" s="784"/>
      <c r="AD8" s="784"/>
      <c r="AE8" s="785"/>
      <c r="AF8" s="786">
        <v>6</v>
      </c>
      <c r="AG8" s="787"/>
      <c r="AH8" s="787"/>
      <c r="AI8" s="787"/>
      <c r="AJ8" s="788"/>
      <c r="AK8" s="769">
        <v>10</v>
      </c>
      <c r="AL8" s="770"/>
      <c r="AM8" s="770"/>
      <c r="AN8" s="770"/>
      <c r="AO8" s="770"/>
      <c r="AP8" s="770" t="s">
        <v>581</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x14ac:dyDescent="0.2">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2">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2">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2">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2">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2">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2">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2">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2">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2">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2">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2">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5">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2">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389</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5">
      <c r="A23" s="240" t="s">
        <v>390</v>
      </c>
      <c r="B23" s="789" t="s">
        <v>391</v>
      </c>
      <c r="C23" s="790"/>
      <c r="D23" s="790"/>
      <c r="E23" s="790"/>
      <c r="F23" s="790"/>
      <c r="G23" s="790"/>
      <c r="H23" s="790"/>
      <c r="I23" s="790"/>
      <c r="J23" s="790"/>
      <c r="K23" s="790"/>
      <c r="L23" s="790"/>
      <c r="M23" s="790"/>
      <c r="N23" s="790"/>
      <c r="O23" s="790"/>
      <c r="P23" s="791"/>
      <c r="Q23" s="792">
        <v>13328</v>
      </c>
      <c r="R23" s="793"/>
      <c r="S23" s="793"/>
      <c r="T23" s="793"/>
      <c r="U23" s="793"/>
      <c r="V23" s="793">
        <v>12402</v>
      </c>
      <c r="W23" s="793"/>
      <c r="X23" s="793"/>
      <c r="Y23" s="793"/>
      <c r="Z23" s="793"/>
      <c r="AA23" s="793">
        <v>925</v>
      </c>
      <c r="AB23" s="793"/>
      <c r="AC23" s="793"/>
      <c r="AD23" s="793"/>
      <c r="AE23" s="794"/>
      <c r="AF23" s="795">
        <v>848</v>
      </c>
      <c r="AG23" s="793"/>
      <c r="AH23" s="793"/>
      <c r="AI23" s="793"/>
      <c r="AJ23" s="796"/>
      <c r="AK23" s="797"/>
      <c r="AL23" s="798"/>
      <c r="AM23" s="798"/>
      <c r="AN23" s="798"/>
      <c r="AO23" s="798"/>
      <c r="AP23" s="793">
        <v>8978</v>
      </c>
      <c r="AQ23" s="793"/>
      <c r="AR23" s="793"/>
      <c r="AS23" s="793"/>
      <c r="AT23" s="793"/>
      <c r="AU23" s="809"/>
      <c r="AV23" s="809"/>
      <c r="AW23" s="809"/>
      <c r="AX23" s="809"/>
      <c r="AY23" s="810"/>
      <c r="AZ23" s="811" t="s">
        <v>392</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2">
      <c r="A24" s="808" t="s">
        <v>393</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5">
      <c r="A25" s="725" t="s">
        <v>394</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2">
      <c r="A26" s="727" t="s">
        <v>370</v>
      </c>
      <c r="B26" s="728"/>
      <c r="C26" s="728"/>
      <c r="D26" s="728"/>
      <c r="E26" s="728"/>
      <c r="F26" s="728"/>
      <c r="G26" s="728"/>
      <c r="H26" s="728"/>
      <c r="I26" s="728"/>
      <c r="J26" s="728"/>
      <c r="K26" s="728"/>
      <c r="L26" s="728"/>
      <c r="M26" s="728"/>
      <c r="N26" s="728"/>
      <c r="O26" s="728"/>
      <c r="P26" s="729"/>
      <c r="Q26" s="733" t="s">
        <v>395</v>
      </c>
      <c r="R26" s="734"/>
      <c r="S26" s="734"/>
      <c r="T26" s="734"/>
      <c r="U26" s="735"/>
      <c r="V26" s="733" t="s">
        <v>396</v>
      </c>
      <c r="W26" s="734"/>
      <c r="X26" s="734"/>
      <c r="Y26" s="734"/>
      <c r="Z26" s="735"/>
      <c r="AA26" s="733" t="s">
        <v>397</v>
      </c>
      <c r="AB26" s="734"/>
      <c r="AC26" s="734"/>
      <c r="AD26" s="734"/>
      <c r="AE26" s="734"/>
      <c r="AF26" s="814" t="s">
        <v>398</v>
      </c>
      <c r="AG26" s="815"/>
      <c r="AH26" s="815"/>
      <c r="AI26" s="815"/>
      <c r="AJ26" s="816"/>
      <c r="AK26" s="734" t="s">
        <v>399</v>
      </c>
      <c r="AL26" s="734"/>
      <c r="AM26" s="734"/>
      <c r="AN26" s="734"/>
      <c r="AO26" s="735"/>
      <c r="AP26" s="733" t="s">
        <v>400</v>
      </c>
      <c r="AQ26" s="734"/>
      <c r="AR26" s="734"/>
      <c r="AS26" s="734"/>
      <c r="AT26" s="735"/>
      <c r="AU26" s="733" t="s">
        <v>401</v>
      </c>
      <c r="AV26" s="734"/>
      <c r="AW26" s="734"/>
      <c r="AX26" s="734"/>
      <c r="AY26" s="735"/>
      <c r="AZ26" s="733" t="s">
        <v>402</v>
      </c>
      <c r="BA26" s="734"/>
      <c r="BB26" s="734"/>
      <c r="BC26" s="734"/>
      <c r="BD26" s="735"/>
      <c r="BE26" s="733" t="s">
        <v>377</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5">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2">
      <c r="A28" s="242">
        <v>1</v>
      </c>
      <c r="B28" s="749" t="s">
        <v>403</v>
      </c>
      <c r="C28" s="750"/>
      <c r="D28" s="750"/>
      <c r="E28" s="750"/>
      <c r="F28" s="750"/>
      <c r="G28" s="750"/>
      <c r="H28" s="750"/>
      <c r="I28" s="750"/>
      <c r="J28" s="750"/>
      <c r="K28" s="750"/>
      <c r="L28" s="750"/>
      <c r="M28" s="750"/>
      <c r="N28" s="750"/>
      <c r="O28" s="750"/>
      <c r="P28" s="751"/>
      <c r="Q28" s="822">
        <v>3544</v>
      </c>
      <c r="R28" s="823"/>
      <c r="S28" s="823"/>
      <c r="T28" s="823"/>
      <c r="U28" s="823"/>
      <c r="V28" s="823">
        <v>3444</v>
      </c>
      <c r="W28" s="823"/>
      <c r="X28" s="823"/>
      <c r="Y28" s="823"/>
      <c r="Z28" s="823"/>
      <c r="AA28" s="823">
        <v>100</v>
      </c>
      <c r="AB28" s="823"/>
      <c r="AC28" s="823"/>
      <c r="AD28" s="823"/>
      <c r="AE28" s="824"/>
      <c r="AF28" s="825">
        <v>100</v>
      </c>
      <c r="AG28" s="823"/>
      <c r="AH28" s="823"/>
      <c r="AI28" s="823"/>
      <c r="AJ28" s="826"/>
      <c r="AK28" s="827">
        <v>264</v>
      </c>
      <c r="AL28" s="828"/>
      <c r="AM28" s="828"/>
      <c r="AN28" s="828"/>
      <c r="AO28" s="828"/>
      <c r="AP28" s="828" t="s">
        <v>581</v>
      </c>
      <c r="AQ28" s="828"/>
      <c r="AR28" s="828"/>
      <c r="AS28" s="828"/>
      <c r="AT28" s="828"/>
      <c r="AU28" s="828" t="s">
        <v>516</v>
      </c>
      <c r="AV28" s="828"/>
      <c r="AW28" s="828"/>
      <c r="AX28" s="828"/>
      <c r="AY28" s="828"/>
      <c r="AZ28" s="829" t="s">
        <v>516</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2">
      <c r="A29" s="242">
        <v>2</v>
      </c>
      <c r="B29" s="780" t="s">
        <v>404</v>
      </c>
      <c r="C29" s="781"/>
      <c r="D29" s="781"/>
      <c r="E29" s="781"/>
      <c r="F29" s="781"/>
      <c r="G29" s="781"/>
      <c r="H29" s="781"/>
      <c r="I29" s="781"/>
      <c r="J29" s="781"/>
      <c r="K29" s="781"/>
      <c r="L29" s="781"/>
      <c r="M29" s="781"/>
      <c r="N29" s="781"/>
      <c r="O29" s="781"/>
      <c r="P29" s="782"/>
      <c r="Q29" s="783">
        <v>3002</v>
      </c>
      <c r="R29" s="784"/>
      <c r="S29" s="784"/>
      <c r="T29" s="784"/>
      <c r="U29" s="784"/>
      <c r="V29" s="784">
        <v>2814</v>
      </c>
      <c r="W29" s="784"/>
      <c r="X29" s="784"/>
      <c r="Y29" s="784"/>
      <c r="Z29" s="784"/>
      <c r="AA29" s="784">
        <v>188</v>
      </c>
      <c r="AB29" s="784"/>
      <c r="AC29" s="784"/>
      <c r="AD29" s="784"/>
      <c r="AE29" s="785"/>
      <c r="AF29" s="786">
        <v>188</v>
      </c>
      <c r="AG29" s="787"/>
      <c r="AH29" s="787"/>
      <c r="AI29" s="787"/>
      <c r="AJ29" s="788"/>
      <c r="AK29" s="834">
        <v>453</v>
      </c>
      <c r="AL29" s="830"/>
      <c r="AM29" s="830"/>
      <c r="AN29" s="830"/>
      <c r="AO29" s="830"/>
      <c r="AP29" s="830" t="s">
        <v>581</v>
      </c>
      <c r="AQ29" s="830"/>
      <c r="AR29" s="830"/>
      <c r="AS29" s="830"/>
      <c r="AT29" s="830"/>
      <c r="AU29" s="830" t="s">
        <v>516</v>
      </c>
      <c r="AV29" s="830"/>
      <c r="AW29" s="830"/>
      <c r="AX29" s="830"/>
      <c r="AY29" s="830"/>
      <c r="AZ29" s="831" t="s">
        <v>516</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2">
      <c r="A30" s="242">
        <v>3</v>
      </c>
      <c r="B30" s="780" t="s">
        <v>405</v>
      </c>
      <c r="C30" s="781"/>
      <c r="D30" s="781"/>
      <c r="E30" s="781"/>
      <c r="F30" s="781"/>
      <c r="G30" s="781"/>
      <c r="H30" s="781"/>
      <c r="I30" s="781"/>
      <c r="J30" s="781"/>
      <c r="K30" s="781"/>
      <c r="L30" s="781"/>
      <c r="M30" s="781"/>
      <c r="N30" s="781"/>
      <c r="O30" s="781"/>
      <c r="P30" s="782"/>
      <c r="Q30" s="783">
        <v>376</v>
      </c>
      <c r="R30" s="784"/>
      <c r="S30" s="784"/>
      <c r="T30" s="784"/>
      <c r="U30" s="784"/>
      <c r="V30" s="784">
        <v>373</v>
      </c>
      <c r="W30" s="784"/>
      <c r="X30" s="784"/>
      <c r="Y30" s="784"/>
      <c r="Z30" s="784"/>
      <c r="AA30" s="784">
        <v>4</v>
      </c>
      <c r="AB30" s="784"/>
      <c r="AC30" s="784"/>
      <c r="AD30" s="784"/>
      <c r="AE30" s="785"/>
      <c r="AF30" s="786">
        <v>4</v>
      </c>
      <c r="AG30" s="787"/>
      <c r="AH30" s="787"/>
      <c r="AI30" s="787"/>
      <c r="AJ30" s="788"/>
      <c r="AK30" s="834">
        <v>98</v>
      </c>
      <c r="AL30" s="830"/>
      <c r="AM30" s="830"/>
      <c r="AN30" s="830"/>
      <c r="AO30" s="830"/>
      <c r="AP30" s="830" t="s">
        <v>581</v>
      </c>
      <c r="AQ30" s="830"/>
      <c r="AR30" s="830"/>
      <c r="AS30" s="830"/>
      <c r="AT30" s="830"/>
      <c r="AU30" s="830" t="s">
        <v>516</v>
      </c>
      <c r="AV30" s="830"/>
      <c r="AW30" s="830"/>
      <c r="AX30" s="830"/>
      <c r="AY30" s="830"/>
      <c r="AZ30" s="831" t="s">
        <v>516</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2">
      <c r="A31" s="242">
        <v>4</v>
      </c>
      <c r="B31" s="780" t="s">
        <v>406</v>
      </c>
      <c r="C31" s="781"/>
      <c r="D31" s="781"/>
      <c r="E31" s="781"/>
      <c r="F31" s="781"/>
      <c r="G31" s="781"/>
      <c r="H31" s="781"/>
      <c r="I31" s="781"/>
      <c r="J31" s="781"/>
      <c r="K31" s="781"/>
      <c r="L31" s="781"/>
      <c r="M31" s="781"/>
      <c r="N31" s="781"/>
      <c r="O31" s="781"/>
      <c r="P31" s="782"/>
      <c r="Q31" s="783">
        <v>654</v>
      </c>
      <c r="R31" s="784"/>
      <c r="S31" s="784"/>
      <c r="T31" s="784"/>
      <c r="U31" s="784"/>
      <c r="V31" s="784">
        <v>521</v>
      </c>
      <c r="W31" s="784"/>
      <c r="X31" s="784"/>
      <c r="Y31" s="784"/>
      <c r="Z31" s="784"/>
      <c r="AA31" s="784">
        <v>133</v>
      </c>
      <c r="AB31" s="784"/>
      <c r="AC31" s="784"/>
      <c r="AD31" s="784"/>
      <c r="AE31" s="785"/>
      <c r="AF31" s="786">
        <v>1001</v>
      </c>
      <c r="AG31" s="787"/>
      <c r="AH31" s="787"/>
      <c r="AI31" s="787"/>
      <c r="AJ31" s="788"/>
      <c r="AK31" s="834">
        <v>5</v>
      </c>
      <c r="AL31" s="830"/>
      <c r="AM31" s="830"/>
      <c r="AN31" s="830"/>
      <c r="AO31" s="830"/>
      <c r="AP31" s="830">
        <v>1541</v>
      </c>
      <c r="AQ31" s="830"/>
      <c r="AR31" s="830"/>
      <c r="AS31" s="830"/>
      <c r="AT31" s="830"/>
      <c r="AU31" s="830">
        <v>169</v>
      </c>
      <c r="AV31" s="830"/>
      <c r="AW31" s="830"/>
      <c r="AX31" s="830"/>
      <c r="AY31" s="830"/>
      <c r="AZ31" s="831" t="s">
        <v>581</v>
      </c>
      <c r="BA31" s="831"/>
      <c r="BB31" s="831"/>
      <c r="BC31" s="831"/>
      <c r="BD31" s="831"/>
      <c r="BE31" s="832" t="s">
        <v>407</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2">
      <c r="A32" s="242">
        <v>5</v>
      </c>
      <c r="B32" s="780" t="s">
        <v>408</v>
      </c>
      <c r="C32" s="781"/>
      <c r="D32" s="781"/>
      <c r="E32" s="781"/>
      <c r="F32" s="781"/>
      <c r="G32" s="781"/>
      <c r="H32" s="781"/>
      <c r="I32" s="781"/>
      <c r="J32" s="781"/>
      <c r="K32" s="781"/>
      <c r="L32" s="781"/>
      <c r="M32" s="781"/>
      <c r="N32" s="781"/>
      <c r="O32" s="781"/>
      <c r="P32" s="782"/>
      <c r="Q32" s="783">
        <v>361</v>
      </c>
      <c r="R32" s="784"/>
      <c r="S32" s="784"/>
      <c r="T32" s="784"/>
      <c r="U32" s="784"/>
      <c r="V32" s="784">
        <v>291</v>
      </c>
      <c r="W32" s="784"/>
      <c r="X32" s="784"/>
      <c r="Y32" s="784"/>
      <c r="Z32" s="784"/>
      <c r="AA32" s="784">
        <v>70</v>
      </c>
      <c r="AB32" s="784"/>
      <c r="AC32" s="784"/>
      <c r="AD32" s="784"/>
      <c r="AE32" s="785"/>
      <c r="AF32" s="786">
        <v>70</v>
      </c>
      <c r="AG32" s="787"/>
      <c r="AH32" s="787"/>
      <c r="AI32" s="787"/>
      <c r="AJ32" s="788"/>
      <c r="AK32" s="834">
        <v>222</v>
      </c>
      <c r="AL32" s="830"/>
      <c r="AM32" s="830"/>
      <c r="AN32" s="830"/>
      <c r="AO32" s="830"/>
      <c r="AP32" s="830">
        <v>1990</v>
      </c>
      <c r="AQ32" s="830"/>
      <c r="AR32" s="830"/>
      <c r="AS32" s="830"/>
      <c r="AT32" s="830"/>
      <c r="AU32" s="830">
        <v>1990</v>
      </c>
      <c r="AV32" s="830"/>
      <c r="AW32" s="830"/>
      <c r="AX32" s="830"/>
      <c r="AY32" s="830"/>
      <c r="AZ32" s="831" t="s">
        <v>581</v>
      </c>
      <c r="BA32" s="831"/>
      <c r="BB32" s="831"/>
      <c r="BC32" s="831"/>
      <c r="BD32" s="831"/>
      <c r="BE32" s="832" t="s">
        <v>409</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2">
      <c r="A33" s="242">
        <v>6</v>
      </c>
      <c r="B33" s="780" t="s">
        <v>410</v>
      </c>
      <c r="C33" s="781"/>
      <c r="D33" s="781"/>
      <c r="E33" s="781"/>
      <c r="F33" s="781"/>
      <c r="G33" s="781"/>
      <c r="H33" s="781"/>
      <c r="I33" s="781"/>
      <c r="J33" s="781"/>
      <c r="K33" s="781"/>
      <c r="L33" s="781"/>
      <c r="M33" s="781"/>
      <c r="N33" s="781"/>
      <c r="O33" s="781"/>
      <c r="P33" s="782"/>
      <c r="Q33" s="783">
        <v>64</v>
      </c>
      <c r="R33" s="784"/>
      <c r="S33" s="784"/>
      <c r="T33" s="784"/>
      <c r="U33" s="784"/>
      <c r="V33" s="784">
        <v>57</v>
      </c>
      <c r="W33" s="784"/>
      <c r="X33" s="784"/>
      <c r="Y33" s="784"/>
      <c r="Z33" s="784"/>
      <c r="AA33" s="784">
        <v>6</v>
      </c>
      <c r="AB33" s="784"/>
      <c r="AC33" s="784"/>
      <c r="AD33" s="784"/>
      <c r="AE33" s="785"/>
      <c r="AF33" s="786">
        <v>6</v>
      </c>
      <c r="AG33" s="787"/>
      <c r="AH33" s="787"/>
      <c r="AI33" s="787"/>
      <c r="AJ33" s="788"/>
      <c r="AK33" s="834">
        <v>42</v>
      </c>
      <c r="AL33" s="830"/>
      <c r="AM33" s="830"/>
      <c r="AN33" s="830"/>
      <c r="AO33" s="830"/>
      <c r="AP33" s="830">
        <v>164</v>
      </c>
      <c r="AQ33" s="830"/>
      <c r="AR33" s="830"/>
      <c r="AS33" s="830"/>
      <c r="AT33" s="830"/>
      <c r="AU33" s="830">
        <v>164</v>
      </c>
      <c r="AV33" s="830"/>
      <c r="AW33" s="830"/>
      <c r="AX33" s="830"/>
      <c r="AY33" s="830"/>
      <c r="AZ33" s="831" t="s">
        <v>581</v>
      </c>
      <c r="BA33" s="831"/>
      <c r="BB33" s="831"/>
      <c r="BC33" s="831"/>
      <c r="BD33" s="831"/>
      <c r="BE33" s="832" t="s">
        <v>411</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2">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2">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2">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2">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2">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2">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2">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2">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2">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2">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2">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2">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2">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2">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2">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2">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2">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2">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2">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2">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2">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2">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2">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2">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2">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2">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2">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5">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2">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412</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5">
      <c r="A63" s="240" t="s">
        <v>390</v>
      </c>
      <c r="B63" s="789" t="s">
        <v>413</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1369</v>
      </c>
      <c r="AG63" s="844"/>
      <c r="AH63" s="844"/>
      <c r="AI63" s="844"/>
      <c r="AJ63" s="845"/>
      <c r="AK63" s="846"/>
      <c r="AL63" s="841"/>
      <c r="AM63" s="841"/>
      <c r="AN63" s="841"/>
      <c r="AO63" s="841"/>
      <c r="AP63" s="844">
        <v>3694</v>
      </c>
      <c r="AQ63" s="844"/>
      <c r="AR63" s="844"/>
      <c r="AS63" s="844"/>
      <c r="AT63" s="844"/>
      <c r="AU63" s="844">
        <v>2323</v>
      </c>
      <c r="AV63" s="844"/>
      <c r="AW63" s="844"/>
      <c r="AX63" s="844"/>
      <c r="AY63" s="844"/>
      <c r="AZ63" s="848"/>
      <c r="BA63" s="848"/>
      <c r="BB63" s="848"/>
      <c r="BC63" s="848"/>
      <c r="BD63" s="848"/>
      <c r="BE63" s="849"/>
      <c r="BF63" s="849"/>
      <c r="BG63" s="849"/>
      <c r="BH63" s="849"/>
      <c r="BI63" s="850"/>
      <c r="BJ63" s="851" t="s">
        <v>414</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5">
      <c r="A65" s="232" t="s">
        <v>415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2">
      <c r="A66" s="727" t="s">
        <v>416</v>
      </c>
      <c r="B66" s="728"/>
      <c r="C66" s="728"/>
      <c r="D66" s="728"/>
      <c r="E66" s="728"/>
      <c r="F66" s="728"/>
      <c r="G66" s="728"/>
      <c r="H66" s="728"/>
      <c r="I66" s="728"/>
      <c r="J66" s="728"/>
      <c r="K66" s="728"/>
      <c r="L66" s="728"/>
      <c r="M66" s="728"/>
      <c r="N66" s="728"/>
      <c r="O66" s="728"/>
      <c r="P66" s="729"/>
      <c r="Q66" s="733" t="s">
        <v>417</v>
      </c>
      <c r="R66" s="734"/>
      <c r="S66" s="734"/>
      <c r="T66" s="734"/>
      <c r="U66" s="735"/>
      <c r="V66" s="733" t="s">
        <v>418</v>
      </c>
      <c r="W66" s="734"/>
      <c r="X66" s="734"/>
      <c r="Y66" s="734"/>
      <c r="Z66" s="735"/>
      <c r="AA66" s="733" t="s">
        <v>419</v>
      </c>
      <c r="AB66" s="734"/>
      <c r="AC66" s="734"/>
      <c r="AD66" s="734"/>
      <c r="AE66" s="735"/>
      <c r="AF66" s="854" t="s">
        <v>420</v>
      </c>
      <c r="AG66" s="815"/>
      <c r="AH66" s="815"/>
      <c r="AI66" s="815"/>
      <c r="AJ66" s="855"/>
      <c r="AK66" s="733" t="s">
        <v>421</v>
      </c>
      <c r="AL66" s="728"/>
      <c r="AM66" s="728"/>
      <c r="AN66" s="728"/>
      <c r="AO66" s="729"/>
      <c r="AP66" s="733" t="s">
        <v>422</v>
      </c>
      <c r="AQ66" s="734"/>
      <c r="AR66" s="734"/>
      <c r="AS66" s="734"/>
      <c r="AT66" s="735"/>
      <c r="AU66" s="733" t="s">
        <v>423</v>
      </c>
      <c r="AV66" s="734"/>
      <c r="AW66" s="734"/>
      <c r="AX66" s="734"/>
      <c r="AY66" s="735"/>
      <c r="AZ66" s="733" t="s">
        <v>377</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5">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2">
      <c r="A68" s="236">
        <v>1</v>
      </c>
      <c r="B68" s="869" t="s">
        <v>582</v>
      </c>
      <c r="C68" s="870"/>
      <c r="D68" s="870"/>
      <c r="E68" s="870"/>
      <c r="F68" s="870"/>
      <c r="G68" s="870"/>
      <c r="H68" s="870"/>
      <c r="I68" s="870"/>
      <c r="J68" s="870"/>
      <c r="K68" s="870"/>
      <c r="L68" s="870"/>
      <c r="M68" s="870"/>
      <c r="N68" s="870"/>
      <c r="O68" s="870"/>
      <c r="P68" s="871"/>
      <c r="Q68" s="872">
        <v>1759</v>
      </c>
      <c r="R68" s="866"/>
      <c r="S68" s="866"/>
      <c r="T68" s="866"/>
      <c r="U68" s="866"/>
      <c r="V68" s="866">
        <v>1685</v>
      </c>
      <c r="W68" s="866"/>
      <c r="X68" s="866"/>
      <c r="Y68" s="866"/>
      <c r="Z68" s="866"/>
      <c r="AA68" s="866">
        <v>75</v>
      </c>
      <c r="AB68" s="866"/>
      <c r="AC68" s="866"/>
      <c r="AD68" s="866"/>
      <c r="AE68" s="866"/>
      <c r="AF68" s="866">
        <v>75</v>
      </c>
      <c r="AG68" s="866"/>
      <c r="AH68" s="866"/>
      <c r="AI68" s="866"/>
      <c r="AJ68" s="866"/>
      <c r="AK68" s="866">
        <v>97</v>
      </c>
      <c r="AL68" s="866"/>
      <c r="AM68" s="866"/>
      <c r="AN68" s="866"/>
      <c r="AO68" s="866"/>
      <c r="AP68" s="866">
        <v>87</v>
      </c>
      <c r="AQ68" s="866"/>
      <c r="AR68" s="866"/>
      <c r="AS68" s="866"/>
      <c r="AT68" s="866"/>
      <c r="AU68" s="866">
        <v>47</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2">
      <c r="A69" s="238">
        <v>2</v>
      </c>
      <c r="B69" s="873" t="s">
        <v>583</v>
      </c>
      <c r="C69" s="874"/>
      <c r="D69" s="874"/>
      <c r="E69" s="874"/>
      <c r="F69" s="874"/>
      <c r="G69" s="874"/>
      <c r="H69" s="874"/>
      <c r="I69" s="874"/>
      <c r="J69" s="874"/>
      <c r="K69" s="874"/>
      <c r="L69" s="874"/>
      <c r="M69" s="874"/>
      <c r="N69" s="874"/>
      <c r="O69" s="874"/>
      <c r="P69" s="875"/>
      <c r="Q69" s="876">
        <v>998</v>
      </c>
      <c r="R69" s="830"/>
      <c r="S69" s="830"/>
      <c r="T69" s="830"/>
      <c r="U69" s="830"/>
      <c r="V69" s="830">
        <v>265</v>
      </c>
      <c r="W69" s="830"/>
      <c r="X69" s="830"/>
      <c r="Y69" s="830"/>
      <c r="Z69" s="830"/>
      <c r="AA69" s="830">
        <v>733</v>
      </c>
      <c r="AB69" s="830"/>
      <c r="AC69" s="830"/>
      <c r="AD69" s="830"/>
      <c r="AE69" s="830"/>
      <c r="AF69" s="830">
        <v>733</v>
      </c>
      <c r="AG69" s="830"/>
      <c r="AH69" s="830"/>
      <c r="AI69" s="830"/>
      <c r="AJ69" s="830"/>
      <c r="AK69" s="830" t="s">
        <v>581</v>
      </c>
      <c r="AL69" s="830"/>
      <c r="AM69" s="830"/>
      <c r="AN69" s="830"/>
      <c r="AO69" s="830"/>
      <c r="AP69" s="830">
        <v>872</v>
      </c>
      <c r="AQ69" s="830"/>
      <c r="AR69" s="830"/>
      <c r="AS69" s="830"/>
      <c r="AT69" s="830"/>
      <c r="AU69" s="830">
        <v>498</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2">
      <c r="A70" s="238">
        <v>3</v>
      </c>
      <c r="B70" s="873" t="s">
        <v>584</v>
      </c>
      <c r="C70" s="874"/>
      <c r="D70" s="874"/>
      <c r="E70" s="874"/>
      <c r="F70" s="874"/>
      <c r="G70" s="874"/>
      <c r="H70" s="874"/>
      <c r="I70" s="874"/>
      <c r="J70" s="874"/>
      <c r="K70" s="874"/>
      <c r="L70" s="874"/>
      <c r="M70" s="874"/>
      <c r="N70" s="874"/>
      <c r="O70" s="874"/>
      <c r="P70" s="875"/>
      <c r="Q70" s="876">
        <v>7703</v>
      </c>
      <c r="R70" s="830"/>
      <c r="S70" s="830"/>
      <c r="T70" s="830"/>
      <c r="U70" s="830"/>
      <c r="V70" s="830">
        <v>7520</v>
      </c>
      <c r="W70" s="830"/>
      <c r="X70" s="830"/>
      <c r="Y70" s="830"/>
      <c r="Z70" s="830"/>
      <c r="AA70" s="830">
        <v>182</v>
      </c>
      <c r="AB70" s="830"/>
      <c r="AC70" s="830"/>
      <c r="AD70" s="830"/>
      <c r="AE70" s="830"/>
      <c r="AF70" s="830">
        <v>182</v>
      </c>
      <c r="AG70" s="830"/>
      <c r="AH70" s="830"/>
      <c r="AI70" s="830"/>
      <c r="AJ70" s="830"/>
      <c r="AK70" s="830">
        <v>11</v>
      </c>
      <c r="AL70" s="830"/>
      <c r="AM70" s="830"/>
      <c r="AN70" s="830"/>
      <c r="AO70" s="830"/>
      <c r="AP70" s="830" t="s">
        <v>581</v>
      </c>
      <c r="AQ70" s="830"/>
      <c r="AR70" s="830"/>
      <c r="AS70" s="830"/>
      <c r="AT70" s="830"/>
      <c r="AU70" s="830" t="s">
        <v>581</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2">
      <c r="A71" s="238">
        <v>4</v>
      </c>
      <c r="B71" s="873" t="s">
        <v>585</v>
      </c>
      <c r="C71" s="874"/>
      <c r="D71" s="874"/>
      <c r="E71" s="874"/>
      <c r="F71" s="874"/>
      <c r="G71" s="874"/>
      <c r="H71" s="874"/>
      <c r="I71" s="874"/>
      <c r="J71" s="874"/>
      <c r="K71" s="874"/>
      <c r="L71" s="874"/>
      <c r="M71" s="874"/>
      <c r="N71" s="874"/>
      <c r="O71" s="874"/>
      <c r="P71" s="875"/>
      <c r="Q71" s="876">
        <v>25</v>
      </c>
      <c r="R71" s="830"/>
      <c r="S71" s="830"/>
      <c r="T71" s="830"/>
      <c r="U71" s="830"/>
      <c r="V71" s="830">
        <v>20</v>
      </c>
      <c r="W71" s="830"/>
      <c r="X71" s="830"/>
      <c r="Y71" s="830"/>
      <c r="Z71" s="830"/>
      <c r="AA71" s="830">
        <v>5</v>
      </c>
      <c r="AB71" s="830"/>
      <c r="AC71" s="830"/>
      <c r="AD71" s="830"/>
      <c r="AE71" s="830"/>
      <c r="AF71" s="830">
        <v>5</v>
      </c>
      <c r="AG71" s="830"/>
      <c r="AH71" s="830"/>
      <c r="AI71" s="830"/>
      <c r="AJ71" s="830"/>
      <c r="AK71" s="830">
        <v>7</v>
      </c>
      <c r="AL71" s="830"/>
      <c r="AM71" s="830"/>
      <c r="AN71" s="830"/>
      <c r="AO71" s="830"/>
      <c r="AP71" s="830" t="s">
        <v>581</v>
      </c>
      <c r="AQ71" s="830"/>
      <c r="AR71" s="830"/>
      <c r="AS71" s="830"/>
      <c r="AT71" s="830"/>
      <c r="AU71" s="830" t="s">
        <v>581</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2">
      <c r="A72" s="238">
        <v>5</v>
      </c>
      <c r="B72" s="873" t="s">
        <v>586</v>
      </c>
      <c r="C72" s="874"/>
      <c r="D72" s="874"/>
      <c r="E72" s="874"/>
      <c r="F72" s="874"/>
      <c r="G72" s="874"/>
      <c r="H72" s="874"/>
      <c r="I72" s="874"/>
      <c r="J72" s="874"/>
      <c r="K72" s="874"/>
      <c r="L72" s="874"/>
      <c r="M72" s="874"/>
      <c r="N72" s="874"/>
      <c r="O72" s="874"/>
      <c r="P72" s="875"/>
      <c r="Q72" s="876">
        <v>181</v>
      </c>
      <c r="R72" s="830"/>
      <c r="S72" s="830"/>
      <c r="T72" s="830"/>
      <c r="U72" s="830"/>
      <c r="V72" s="830">
        <v>172</v>
      </c>
      <c r="W72" s="830"/>
      <c r="X72" s="830"/>
      <c r="Y72" s="830"/>
      <c r="Z72" s="830"/>
      <c r="AA72" s="830">
        <v>9</v>
      </c>
      <c r="AB72" s="830"/>
      <c r="AC72" s="830"/>
      <c r="AD72" s="830"/>
      <c r="AE72" s="830"/>
      <c r="AF72" s="830">
        <v>9</v>
      </c>
      <c r="AG72" s="830"/>
      <c r="AH72" s="830"/>
      <c r="AI72" s="830"/>
      <c r="AJ72" s="830"/>
      <c r="AK72" s="830">
        <v>61</v>
      </c>
      <c r="AL72" s="830"/>
      <c r="AM72" s="830"/>
      <c r="AN72" s="830"/>
      <c r="AO72" s="830"/>
      <c r="AP72" s="830" t="s">
        <v>581</v>
      </c>
      <c r="AQ72" s="830"/>
      <c r="AR72" s="830"/>
      <c r="AS72" s="830"/>
      <c r="AT72" s="830"/>
      <c r="AU72" s="830" t="s">
        <v>581</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2">
      <c r="A73" s="238">
        <v>6</v>
      </c>
      <c r="B73" s="873" t="s">
        <v>587</v>
      </c>
      <c r="C73" s="874"/>
      <c r="D73" s="874"/>
      <c r="E73" s="874"/>
      <c r="F73" s="874"/>
      <c r="G73" s="874"/>
      <c r="H73" s="874"/>
      <c r="I73" s="874"/>
      <c r="J73" s="874"/>
      <c r="K73" s="874"/>
      <c r="L73" s="874"/>
      <c r="M73" s="874"/>
      <c r="N73" s="874"/>
      <c r="O73" s="874"/>
      <c r="P73" s="875"/>
      <c r="Q73" s="876">
        <v>230672</v>
      </c>
      <c r="R73" s="830"/>
      <c r="S73" s="830"/>
      <c r="T73" s="830"/>
      <c r="U73" s="830"/>
      <c r="V73" s="830">
        <v>226071</v>
      </c>
      <c r="W73" s="830"/>
      <c r="X73" s="830"/>
      <c r="Y73" s="830"/>
      <c r="Z73" s="830"/>
      <c r="AA73" s="830">
        <v>4601</v>
      </c>
      <c r="AB73" s="830"/>
      <c r="AC73" s="830"/>
      <c r="AD73" s="830"/>
      <c r="AE73" s="830"/>
      <c r="AF73" s="830">
        <v>4601</v>
      </c>
      <c r="AG73" s="830"/>
      <c r="AH73" s="830"/>
      <c r="AI73" s="830"/>
      <c r="AJ73" s="830"/>
      <c r="AK73" s="830">
        <v>2777</v>
      </c>
      <c r="AL73" s="830"/>
      <c r="AM73" s="830"/>
      <c r="AN73" s="830"/>
      <c r="AO73" s="830"/>
      <c r="AP73" s="830" t="s">
        <v>581</v>
      </c>
      <c r="AQ73" s="830"/>
      <c r="AR73" s="830"/>
      <c r="AS73" s="830"/>
      <c r="AT73" s="830"/>
      <c r="AU73" s="830" t="s">
        <v>581</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2">
      <c r="A74" s="238">
        <v>7</v>
      </c>
      <c r="B74" s="873"/>
      <c r="C74" s="874"/>
      <c r="D74" s="874"/>
      <c r="E74" s="874"/>
      <c r="F74" s="874"/>
      <c r="G74" s="874"/>
      <c r="H74" s="874"/>
      <c r="I74" s="874"/>
      <c r="J74" s="874"/>
      <c r="K74" s="874"/>
      <c r="L74" s="874"/>
      <c r="M74" s="874"/>
      <c r="N74" s="874"/>
      <c r="O74" s="874"/>
      <c r="P74" s="875"/>
      <c r="Q74" s="876"/>
      <c r="R74" s="830"/>
      <c r="S74" s="830"/>
      <c r="T74" s="830"/>
      <c r="U74" s="830"/>
      <c r="V74" s="830"/>
      <c r="W74" s="830"/>
      <c r="X74" s="830"/>
      <c r="Y74" s="830"/>
      <c r="Z74" s="830"/>
      <c r="AA74" s="830"/>
      <c r="AB74" s="830"/>
      <c r="AC74" s="830"/>
      <c r="AD74" s="830"/>
      <c r="AE74" s="830"/>
      <c r="AF74" s="830"/>
      <c r="AG74" s="830"/>
      <c r="AH74" s="830"/>
      <c r="AI74" s="830"/>
      <c r="AJ74" s="830"/>
      <c r="AK74" s="830"/>
      <c r="AL74" s="830"/>
      <c r="AM74" s="830"/>
      <c r="AN74" s="830"/>
      <c r="AO74" s="830"/>
      <c r="AP74" s="830"/>
      <c r="AQ74" s="830"/>
      <c r="AR74" s="830"/>
      <c r="AS74" s="830"/>
      <c r="AT74" s="830"/>
      <c r="AU74" s="830"/>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2">
      <c r="A75" s="238">
        <v>8</v>
      </c>
      <c r="B75" s="873"/>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2">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2">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2">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2">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2">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2">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2">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2">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2">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2">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2">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2">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5">
      <c r="A88" s="240" t="s">
        <v>390</v>
      </c>
      <c r="B88" s="789" t="s">
        <v>424</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5605</v>
      </c>
      <c r="AG88" s="844"/>
      <c r="AH88" s="844"/>
      <c r="AI88" s="844"/>
      <c r="AJ88" s="844"/>
      <c r="AK88" s="841"/>
      <c r="AL88" s="841"/>
      <c r="AM88" s="841"/>
      <c r="AN88" s="841"/>
      <c r="AO88" s="841"/>
      <c r="AP88" s="844">
        <v>959</v>
      </c>
      <c r="AQ88" s="844"/>
      <c r="AR88" s="844"/>
      <c r="AS88" s="844"/>
      <c r="AT88" s="844"/>
      <c r="AU88" s="844">
        <v>545</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390</v>
      </c>
      <c r="BR102" s="789" t="s">
        <v>425</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22</v>
      </c>
      <c r="CS102" s="852"/>
      <c r="CT102" s="852"/>
      <c r="CU102" s="852"/>
      <c r="CV102" s="891"/>
      <c r="CW102" s="890">
        <v>4</v>
      </c>
      <c r="CX102" s="852"/>
      <c r="CY102" s="852"/>
      <c r="CZ102" s="852"/>
      <c r="DA102" s="891"/>
      <c r="DB102" s="890" t="s">
        <v>516</v>
      </c>
      <c r="DC102" s="852"/>
      <c r="DD102" s="852"/>
      <c r="DE102" s="852"/>
      <c r="DF102" s="891"/>
      <c r="DG102" s="890" t="s">
        <v>516</v>
      </c>
      <c r="DH102" s="852"/>
      <c r="DI102" s="852"/>
      <c r="DJ102" s="852"/>
      <c r="DK102" s="891"/>
      <c r="DL102" s="890" t="s">
        <v>516</v>
      </c>
      <c r="DM102" s="852"/>
      <c r="DN102" s="852"/>
      <c r="DO102" s="852"/>
      <c r="DP102" s="891"/>
      <c r="DQ102" s="890" t="s">
        <v>516</v>
      </c>
      <c r="DR102" s="852"/>
      <c r="DS102" s="852"/>
      <c r="DT102" s="852"/>
      <c r="DU102" s="891"/>
      <c r="DV102" s="789"/>
      <c r="DW102" s="790"/>
      <c r="DX102" s="790"/>
      <c r="DY102" s="790"/>
      <c r="DZ102" s="914"/>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426</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427</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428</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429</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17" t="s">
        <v>430</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431</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2">
      <c r="A109" s="912" t="s">
        <v>432</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433</v>
      </c>
      <c r="AB109" s="893"/>
      <c r="AC109" s="893"/>
      <c r="AD109" s="893"/>
      <c r="AE109" s="894"/>
      <c r="AF109" s="892" t="s">
        <v>434</v>
      </c>
      <c r="AG109" s="893"/>
      <c r="AH109" s="893"/>
      <c r="AI109" s="893"/>
      <c r="AJ109" s="894"/>
      <c r="AK109" s="892" t="s">
        <v>307</v>
      </c>
      <c r="AL109" s="893"/>
      <c r="AM109" s="893"/>
      <c r="AN109" s="893"/>
      <c r="AO109" s="894"/>
      <c r="AP109" s="892" t="s">
        <v>435</v>
      </c>
      <c r="AQ109" s="893"/>
      <c r="AR109" s="893"/>
      <c r="AS109" s="893"/>
      <c r="AT109" s="895"/>
      <c r="AU109" s="912" t="s">
        <v>432</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433</v>
      </c>
      <c r="BR109" s="893"/>
      <c r="BS109" s="893"/>
      <c r="BT109" s="893"/>
      <c r="BU109" s="894"/>
      <c r="BV109" s="892" t="s">
        <v>434</v>
      </c>
      <c r="BW109" s="893"/>
      <c r="BX109" s="893"/>
      <c r="BY109" s="893"/>
      <c r="BZ109" s="894"/>
      <c r="CA109" s="892" t="s">
        <v>307</v>
      </c>
      <c r="CB109" s="893"/>
      <c r="CC109" s="893"/>
      <c r="CD109" s="893"/>
      <c r="CE109" s="894"/>
      <c r="CF109" s="913" t="s">
        <v>435</v>
      </c>
      <c r="CG109" s="913"/>
      <c r="CH109" s="913"/>
      <c r="CI109" s="913"/>
      <c r="CJ109" s="913"/>
      <c r="CK109" s="892" t="s">
        <v>436</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433</v>
      </c>
      <c r="DH109" s="893"/>
      <c r="DI109" s="893"/>
      <c r="DJ109" s="893"/>
      <c r="DK109" s="894"/>
      <c r="DL109" s="892" t="s">
        <v>434</v>
      </c>
      <c r="DM109" s="893"/>
      <c r="DN109" s="893"/>
      <c r="DO109" s="893"/>
      <c r="DP109" s="894"/>
      <c r="DQ109" s="892" t="s">
        <v>307</v>
      </c>
      <c r="DR109" s="893"/>
      <c r="DS109" s="893"/>
      <c r="DT109" s="893"/>
      <c r="DU109" s="894"/>
      <c r="DV109" s="892" t="s">
        <v>435</v>
      </c>
      <c r="DW109" s="893"/>
      <c r="DX109" s="893"/>
      <c r="DY109" s="893"/>
      <c r="DZ109" s="895"/>
    </row>
    <row r="110" spans="1:131" s="230" customFormat="1" ht="26.25" customHeight="1" x14ac:dyDescent="0.2">
      <c r="A110" s="896" t="s">
        <v>437</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1332189</v>
      </c>
      <c r="AB110" s="900"/>
      <c r="AC110" s="900"/>
      <c r="AD110" s="900"/>
      <c r="AE110" s="901"/>
      <c r="AF110" s="902">
        <v>1345911</v>
      </c>
      <c r="AG110" s="900"/>
      <c r="AH110" s="900"/>
      <c r="AI110" s="900"/>
      <c r="AJ110" s="901"/>
      <c r="AK110" s="902">
        <v>1377627</v>
      </c>
      <c r="AL110" s="900"/>
      <c r="AM110" s="900"/>
      <c r="AN110" s="900"/>
      <c r="AO110" s="901"/>
      <c r="AP110" s="903">
        <v>19.3</v>
      </c>
      <c r="AQ110" s="904"/>
      <c r="AR110" s="904"/>
      <c r="AS110" s="904"/>
      <c r="AT110" s="905"/>
      <c r="AU110" s="906" t="s">
        <v>75</v>
      </c>
      <c r="AV110" s="907"/>
      <c r="AW110" s="907"/>
      <c r="AX110" s="907"/>
      <c r="AY110" s="907"/>
      <c r="AZ110" s="929" t="s">
        <v>438</v>
      </c>
      <c r="BA110" s="897"/>
      <c r="BB110" s="897"/>
      <c r="BC110" s="897"/>
      <c r="BD110" s="897"/>
      <c r="BE110" s="897"/>
      <c r="BF110" s="897"/>
      <c r="BG110" s="897"/>
      <c r="BH110" s="897"/>
      <c r="BI110" s="897"/>
      <c r="BJ110" s="897"/>
      <c r="BK110" s="897"/>
      <c r="BL110" s="897"/>
      <c r="BM110" s="897"/>
      <c r="BN110" s="897"/>
      <c r="BO110" s="897"/>
      <c r="BP110" s="898"/>
      <c r="BQ110" s="930">
        <v>10551435</v>
      </c>
      <c r="BR110" s="931"/>
      <c r="BS110" s="931"/>
      <c r="BT110" s="931"/>
      <c r="BU110" s="931"/>
      <c r="BV110" s="931">
        <v>9813714</v>
      </c>
      <c r="BW110" s="931"/>
      <c r="BX110" s="931"/>
      <c r="BY110" s="931"/>
      <c r="BZ110" s="931"/>
      <c r="CA110" s="931">
        <v>8977713</v>
      </c>
      <c r="CB110" s="931"/>
      <c r="CC110" s="931"/>
      <c r="CD110" s="931"/>
      <c r="CE110" s="931"/>
      <c r="CF110" s="944">
        <v>125.7</v>
      </c>
      <c r="CG110" s="945"/>
      <c r="CH110" s="945"/>
      <c r="CI110" s="945"/>
      <c r="CJ110" s="945"/>
      <c r="CK110" s="946" t="s">
        <v>439</v>
      </c>
      <c r="CL110" s="947"/>
      <c r="CM110" s="929" t="s">
        <v>440</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129</v>
      </c>
      <c r="DH110" s="931"/>
      <c r="DI110" s="931"/>
      <c r="DJ110" s="931"/>
      <c r="DK110" s="931"/>
      <c r="DL110" s="931" t="s">
        <v>392</v>
      </c>
      <c r="DM110" s="931"/>
      <c r="DN110" s="931"/>
      <c r="DO110" s="931"/>
      <c r="DP110" s="931"/>
      <c r="DQ110" s="931" t="s">
        <v>129</v>
      </c>
      <c r="DR110" s="931"/>
      <c r="DS110" s="931"/>
      <c r="DT110" s="931"/>
      <c r="DU110" s="931"/>
      <c r="DV110" s="932" t="s">
        <v>392</v>
      </c>
      <c r="DW110" s="932"/>
      <c r="DX110" s="932"/>
      <c r="DY110" s="932"/>
      <c r="DZ110" s="933"/>
    </row>
    <row r="111" spans="1:131" s="230" customFormat="1" ht="26.25" customHeight="1" x14ac:dyDescent="0.2">
      <c r="A111" s="934" t="s">
        <v>441</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129</v>
      </c>
      <c r="AB111" s="938"/>
      <c r="AC111" s="938"/>
      <c r="AD111" s="938"/>
      <c r="AE111" s="939"/>
      <c r="AF111" s="940" t="s">
        <v>129</v>
      </c>
      <c r="AG111" s="938"/>
      <c r="AH111" s="938"/>
      <c r="AI111" s="938"/>
      <c r="AJ111" s="939"/>
      <c r="AK111" s="940" t="s">
        <v>129</v>
      </c>
      <c r="AL111" s="938"/>
      <c r="AM111" s="938"/>
      <c r="AN111" s="938"/>
      <c r="AO111" s="939"/>
      <c r="AP111" s="941" t="s">
        <v>129</v>
      </c>
      <c r="AQ111" s="942"/>
      <c r="AR111" s="942"/>
      <c r="AS111" s="942"/>
      <c r="AT111" s="943"/>
      <c r="AU111" s="908"/>
      <c r="AV111" s="909"/>
      <c r="AW111" s="909"/>
      <c r="AX111" s="909"/>
      <c r="AY111" s="909"/>
      <c r="AZ111" s="922" t="s">
        <v>442</v>
      </c>
      <c r="BA111" s="923"/>
      <c r="BB111" s="923"/>
      <c r="BC111" s="923"/>
      <c r="BD111" s="923"/>
      <c r="BE111" s="923"/>
      <c r="BF111" s="923"/>
      <c r="BG111" s="923"/>
      <c r="BH111" s="923"/>
      <c r="BI111" s="923"/>
      <c r="BJ111" s="923"/>
      <c r="BK111" s="923"/>
      <c r="BL111" s="923"/>
      <c r="BM111" s="923"/>
      <c r="BN111" s="923"/>
      <c r="BO111" s="923"/>
      <c r="BP111" s="924"/>
      <c r="BQ111" s="925" t="s">
        <v>392</v>
      </c>
      <c r="BR111" s="926"/>
      <c r="BS111" s="926"/>
      <c r="BT111" s="926"/>
      <c r="BU111" s="926"/>
      <c r="BV111" s="926" t="s">
        <v>392</v>
      </c>
      <c r="BW111" s="926"/>
      <c r="BX111" s="926"/>
      <c r="BY111" s="926"/>
      <c r="BZ111" s="926"/>
      <c r="CA111" s="926" t="s">
        <v>392</v>
      </c>
      <c r="CB111" s="926"/>
      <c r="CC111" s="926"/>
      <c r="CD111" s="926"/>
      <c r="CE111" s="926"/>
      <c r="CF111" s="920" t="s">
        <v>392</v>
      </c>
      <c r="CG111" s="921"/>
      <c r="CH111" s="921"/>
      <c r="CI111" s="921"/>
      <c r="CJ111" s="921"/>
      <c r="CK111" s="948"/>
      <c r="CL111" s="949"/>
      <c r="CM111" s="922" t="s">
        <v>443</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392</v>
      </c>
      <c r="DH111" s="926"/>
      <c r="DI111" s="926"/>
      <c r="DJ111" s="926"/>
      <c r="DK111" s="926"/>
      <c r="DL111" s="926" t="s">
        <v>392</v>
      </c>
      <c r="DM111" s="926"/>
      <c r="DN111" s="926"/>
      <c r="DO111" s="926"/>
      <c r="DP111" s="926"/>
      <c r="DQ111" s="926" t="s">
        <v>129</v>
      </c>
      <c r="DR111" s="926"/>
      <c r="DS111" s="926"/>
      <c r="DT111" s="926"/>
      <c r="DU111" s="926"/>
      <c r="DV111" s="927" t="s">
        <v>392</v>
      </c>
      <c r="DW111" s="927"/>
      <c r="DX111" s="927"/>
      <c r="DY111" s="927"/>
      <c r="DZ111" s="928"/>
    </row>
    <row r="112" spans="1:131" s="230" customFormat="1" ht="26.25" customHeight="1" x14ac:dyDescent="0.2">
      <c r="A112" s="952" t="s">
        <v>444</v>
      </c>
      <c r="B112" s="953"/>
      <c r="C112" s="923" t="s">
        <v>445</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392</v>
      </c>
      <c r="AB112" s="959"/>
      <c r="AC112" s="959"/>
      <c r="AD112" s="959"/>
      <c r="AE112" s="960"/>
      <c r="AF112" s="961" t="s">
        <v>392</v>
      </c>
      <c r="AG112" s="959"/>
      <c r="AH112" s="959"/>
      <c r="AI112" s="959"/>
      <c r="AJ112" s="960"/>
      <c r="AK112" s="961" t="s">
        <v>129</v>
      </c>
      <c r="AL112" s="959"/>
      <c r="AM112" s="959"/>
      <c r="AN112" s="959"/>
      <c r="AO112" s="960"/>
      <c r="AP112" s="962" t="s">
        <v>129</v>
      </c>
      <c r="AQ112" s="963"/>
      <c r="AR112" s="963"/>
      <c r="AS112" s="963"/>
      <c r="AT112" s="964"/>
      <c r="AU112" s="908"/>
      <c r="AV112" s="909"/>
      <c r="AW112" s="909"/>
      <c r="AX112" s="909"/>
      <c r="AY112" s="909"/>
      <c r="AZ112" s="922" t="s">
        <v>446</v>
      </c>
      <c r="BA112" s="923"/>
      <c r="BB112" s="923"/>
      <c r="BC112" s="923"/>
      <c r="BD112" s="923"/>
      <c r="BE112" s="923"/>
      <c r="BF112" s="923"/>
      <c r="BG112" s="923"/>
      <c r="BH112" s="923"/>
      <c r="BI112" s="923"/>
      <c r="BJ112" s="923"/>
      <c r="BK112" s="923"/>
      <c r="BL112" s="923"/>
      <c r="BM112" s="923"/>
      <c r="BN112" s="923"/>
      <c r="BO112" s="923"/>
      <c r="BP112" s="924"/>
      <c r="BQ112" s="925">
        <v>2641785</v>
      </c>
      <c r="BR112" s="926"/>
      <c r="BS112" s="926"/>
      <c r="BT112" s="926"/>
      <c r="BU112" s="926"/>
      <c r="BV112" s="926">
        <v>2736429</v>
      </c>
      <c r="BW112" s="926"/>
      <c r="BX112" s="926"/>
      <c r="BY112" s="926"/>
      <c r="BZ112" s="926"/>
      <c r="CA112" s="926">
        <v>2323078</v>
      </c>
      <c r="CB112" s="926"/>
      <c r="CC112" s="926"/>
      <c r="CD112" s="926"/>
      <c r="CE112" s="926"/>
      <c r="CF112" s="920">
        <v>32.5</v>
      </c>
      <c r="CG112" s="921"/>
      <c r="CH112" s="921"/>
      <c r="CI112" s="921"/>
      <c r="CJ112" s="921"/>
      <c r="CK112" s="948"/>
      <c r="CL112" s="949"/>
      <c r="CM112" s="922" t="s">
        <v>447</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392</v>
      </c>
      <c r="DH112" s="926"/>
      <c r="DI112" s="926"/>
      <c r="DJ112" s="926"/>
      <c r="DK112" s="926"/>
      <c r="DL112" s="926" t="s">
        <v>129</v>
      </c>
      <c r="DM112" s="926"/>
      <c r="DN112" s="926"/>
      <c r="DO112" s="926"/>
      <c r="DP112" s="926"/>
      <c r="DQ112" s="926" t="s">
        <v>129</v>
      </c>
      <c r="DR112" s="926"/>
      <c r="DS112" s="926"/>
      <c r="DT112" s="926"/>
      <c r="DU112" s="926"/>
      <c r="DV112" s="927" t="s">
        <v>129</v>
      </c>
      <c r="DW112" s="927"/>
      <c r="DX112" s="927"/>
      <c r="DY112" s="927"/>
      <c r="DZ112" s="928"/>
    </row>
    <row r="113" spans="1:130" s="230" customFormat="1" ht="26.25" customHeight="1" x14ac:dyDescent="0.2">
      <c r="A113" s="954"/>
      <c r="B113" s="955"/>
      <c r="C113" s="923" t="s">
        <v>448</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237176</v>
      </c>
      <c r="AB113" s="938"/>
      <c r="AC113" s="938"/>
      <c r="AD113" s="938"/>
      <c r="AE113" s="939"/>
      <c r="AF113" s="940">
        <v>222150</v>
      </c>
      <c r="AG113" s="938"/>
      <c r="AH113" s="938"/>
      <c r="AI113" s="938"/>
      <c r="AJ113" s="939"/>
      <c r="AK113" s="940">
        <v>240399</v>
      </c>
      <c r="AL113" s="938"/>
      <c r="AM113" s="938"/>
      <c r="AN113" s="938"/>
      <c r="AO113" s="939"/>
      <c r="AP113" s="941">
        <v>3.4</v>
      </c>
      <c r="AQ113" s="942"/>
      <c r="AR113" s="942"/>
      <c r="AS113" s="942"/>
      <c r="AT113" s="943"/>
      <c r="AU113" s="908"/>
      <c r="AV113" s="909"/>
      <c r="AW113" s="909"/>
      <c r="AX113" s="909"/>
      <c r="AY113" s="909"/>
      <c r="AZ113" s="922" t="s">
        <v>449</v>
      </c>
      <c r="BA113" s="923"/>
      <c r="BB113" s="923"/>
      <c r="BC113" s="923"/>
      <c r="BD113" s="923"/>
      <c r="BE113" s="923"/>
      <c r="BF113" s="923"/>
      <c r="BG113" s="923"/>
      <c r="BH113" s="923"/>
      <c r="BI113" s="923"/>
      <c r="BJ113" s="923"/>
      <c r="BK113" s="923"/>
      <c r="BL113" s="923"/>
      <c r="BM113" s="923"/>
      <c r="BN113" s="923"/>
      <c r="BO113" s="923"/>
      <c r="BP113" s="924"/>
      <c r="BQ113" s="925">
        <v>581374</v>
      </c>
      <c r="BR113" s="926"/>
      <c r="BS113" s="926"/>
      <c r="BT113" s="926"/>
      <c r="BU113" s="926"/>
      <c r="BV113" s="926">
        <v>655469</v>
      </c>
      <c r="BW113" s="926"/>
      <c r="BX113" s="926"/>
      <c r="BY113" s="926"/>
      <c r="BZ113" s="926"/>
      <c r="CA113" s="926">
        <v>545302</v>
      </c>
      <c r="CB113" s="926"/>
      <c r="CC113" s="926"/>
      <c r="CD113" s="926"/>
      <c r="CE113" s="926"/>
      <c r="CF113" s="920">
        <v>7.6</v>
      </c>
      <c r="CG113" s="921"/>
      <c r="CH113" s="921"/>
      <c r="CI113" s="921"/>
      <c r="CJ113" s="921"/>
      <c r="CK113" s="948"/>
      <c r="CL113" s="949"/>
      <c r="CM113" s="922" t="s">
        <v>450</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392</v>
      </c>
      <c r="DH113" s="959"/>
      <c r="DI113" s="959"/>
      <c r="DJ113" s="959"/>
      <c r="DK113" s="960"/>
      <c r="DL113" s="961" t="s">
        <v>392</v>
      </c>
      <c r="DM113" s="959"/>
      <c r="DN113" s="959"/>
      <c r="DO113" s="959"/>
      <c r="DP113" s="960"/>
      <c r="DQ113" s="961" t="s">
        <v>129</v>
      </c>
      <c r="DR113" s="959"/>
      <c r="DS113" s="959"/>
      <c r="DT113" s="959"/>
      <c r="DU113" s="960"/>
      <c r="DV113" s="962" t="s">
        <v>129</v>
      </c>
      <c r="DW113" s="963"/>
      <c r="DX113" s="963"/>
      <c r="DY113" s="963"/>
      <c r="DZ113" s="964"/>
    </row>
    <row r="114" spans="1:130" s="230" customFormat="1" ht="26.25" customHeight="1" x14ac:dyDescent="0.2">
      <c r="A114" s="954"/>
      <c r="B114" s="955"/>
      <c r="C114" s="923" t="s">
        <v>451</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177576</v>
      </c>
      <c r="AB114" s="959"/>
      <c r="AC114" s="959"/>
      <c r="AD114" s="959"/>
      <c r="AE114" s="960"/>
      <c r="AF114" s="961">
        <v>244272</v>
      </c>
      <c r="AG114" s="959"/>
      <c r="AH114" s="959"/>
      <c r="AI114" s="959"/>
      <c r="AJ114" s="960"/>
      <c r="AK114" s="961">
        <v>242876</v>
      </c>
      <c r="AL114" s="959"/>
      <c r="AM114" s="959"/>
      <c r="AN114" s="959"/>
      <c r="AO114" s="960"/>
      <c r="AP114" s="962">
        <v>3.4</v>
      </c>
      <c r="AQ114" s="963"/>
      <c r="AR114" s="963"/>
      <c r="AS114" s="963"/>
      <c r="AT114" s="964"/>
      <c r="AU114" s="908"/>
      <c r="AV114" s="909"/>
      <c r="AW114" s="909"/>
      <c r="AX114" s="909"/>
      <c r="AY114" s="909"/>
      <c r="AZ114" s="922" t="s">
        <v>452</v>
      </c>
      <c r="BA114" s="923"/>
      <c r="BB114" s="923"/>
      <c r="BC114" s="923"/>
      <c r="BD114" s="923"/>
      <c r="BE114" s="923"/>
      <c r="BF114" s="923"/>
      <c r="BG114" s="923"/>
      <c r="BH114" s="923"/>
      <c r="BI114" s="923"/>
      <c r="BJ114" s="923"/>
      <c r="BK114" s="923"/>
      <c r="BL114" s="923"/>
      <c r="BM114" s="923"/>
      <c r="BN114" s="923"/>
      <c r="BO114" s="923"/>
      <c r="BP114" s="924"/>
      <c r="BQ114" s="925">
        <v>2757862</v>
      </c>
      <c r="BR114" s="926"/>
      <c r="BS114" s="926"/>
      <c r="BT114" s="926"/>
      <c r="BU114" s="926"/>
      <c r="BV114" s="926">
        <v>2713248</v>
      </c>
      <c r="BW114" s="926"/>
      <c r="BX114" s="926"/>
      <c r="BY114" s="926"/>
      <c r="BZ114" s="926"/>
      <c r="CA114" s="926">
        <v>2694634</v>
      </c>
      <c r="CB114" s="926"/>
      <c r="CC114" s="926"/>
      <c r="CD114" s="926"/>
      <c r="CE114" s="926"/>
      <c r="CF114" s="920">
        <v>37.700000000000003</v>
      </c>
      <c r="CG114" s="921"/>
      <c r="CH114" s="921"/>
      <c r="CI114" s="921"/>
      <c r="CJ114" s="921"/>
      <c r="CK114" s="948"/>
      <c r="CL114" s="949"/>
      <c r="CM114" s="922" t="s">
        <v>453</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392</v>
      </c>
      <c r="DH114" s="959"/>
      <c r="DI114" s="959"/>
      <c r="DJ114" s="959"/>
      <c r="DK114" s="960"/>
      <c r="DL114" s="961" t="s">
        <v>129</v>
      </c>
      <c r="DM114" s="959"/>
      <c r="DN114" s="959"/>
      <c r="DO114" s="959"/>
      <c r="DP114" s="960"/>
      <c r="DQ114" s="961" t="s">
        <v>392</v>
      </c>
      <c r="DR114" s="959"/>
      <c r="DS114" s="959"/>
      <c r="DT114" s="959"/>
      <c r="DU114" s="960"/>
      <c r="DV114" s="962" t="s">
        <v>129</v>
      </c>
      <c r="DW114" s="963"/>
      <c r="DX114" s="963"/>
      <c r="DY114" s="963"/>
      <c r="DZ114" s="964"/>
    </row>
    <row r="115" spans="1:130" s="230" customFormat="1" ht="26.25" customHeight="1" x14ac:dyDescent="0.2">
      <c r="A115" s="954"/>
      <c r="B115" s="955"/>
      <c r="C115" s="923" t="s">
        <v>454</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t="s">
        <v>129</v>
      </c>
      <c r="AB115" s="938"/>
      <c r="AC115" s="938"/>
      <c r="AD115" s="938"/>
      <c r="AE115" s="939"/>
      <c r="AF115" s="940" t="s">
        <v>129</v>
      </c>
      <c r="AG115" s="938"/>
      <c r="AH115" s="938"/>
      <c r="AI115" s="938"/>
      <c r="AJ115" s="939"/>
      <c r="AK115" s="940" t="s">
        <v>129</v>
      </c>
      <c r="AL115" s="938"/>
      <c r="AM115" s="938"/>
      <c r="AN115" s="938"/>
      <c r="AO115" s="939"/>
      <c r="AP115" s="941" t="s">
        <v>392</v>
      </c>
      <c r="AQ115" s="942"/>
      <c r="AR115" s="942"/>
      <c r="AS115" s="942"/>
      <c r="AT115" s="943"/>
      <c r="AU115" s="908"/>
      <c r="AV115" s="909"/>
      <c r="AW115" s="909"/>
      <c r="AX115" s="909"/>
      <c r="AY115" s="909"/>
      <c r="AZ115" s="922" t="s">
        <v>455</v>
      </c>
      <c r="BA115" s="923"/>
      <c r="BB115" s="923"/>
      <c r="BC115" s="923"/>
      <c r="BD115" s="923"/>
      <c r="BE115" s="923"/>
      <c r="BF115" s="923"/>
      <c r="BG115" s="923"/>
      <c r="BH115" s="923"/>
      <c r="BI115" s="923"/>
      <c r="BJ115" s="923"/>
      <c r="BK115" s="923"/>
      <c r="BL115" s="923"/>
      <c r="BM115" s="923"/>
      <c r="BN115" s="923"/>
      <c r="BO115" s="923"/>
      <c r="BP115" s="924"/>
      <c r="BQ115" s="925" t="s">
        <v>129</v>
      </c>
      <c r="BR115" s="926"/>
      <c r="BS115" s="926"/>
      <c r="BT115" s="926"/>
      <c r="BU115" s="926"/>
      <c r="BV115" s="926" t="s">
        <v>392</v>
      </c>
      <c r="BW115" s="926"/>
      <c r="BX115" s="926"/>
      <c r="BY115" s="926"/>
      <c r="BZ115" s="926"/>
      <c r="CA115" s="926" t="s">
        <v>129</v>
      </c>
      <c r="CB115" s="926"/>
      <c r="CC115" s="926"/>
      <c r="CD115" s="926"/>
      <c r="CE115" s="926"/>
      <c r="CF115" s="920" t="s">
        <v>129</v>
      </c>
      <c r="CG115" s="921"/>
      <c r="CH115" s="921"/>
      <c r="CI115" s="921"/>
      <c r="CJ115" s="921"/>
      <c r="CK115" s="948"/>
      <c r="CL115" s="949"/>
      <c r="CM115" s="922" t="s">
        <v>456</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392</v>
      </c>
      <c r="DH115" s="959"/>
      <c r="DI115" s="959"/>
      <c r="DJ115" s="959"/>
      <c r="DK115" s="960"/>
      <c r="DL115" s="961" t="s">
        <v>129</v>
      </c>
      <c r="DM115" s="959"/>
      <c r="DN115" s="959"/>
      <c r="DO115" s="959"/>
      <c r="DP115" s="960"/>
      <c r="DQ115" s="961" t="s">
        <v>392</v>
      </c>
      <c r="DR115" s="959"/>
      <c r="DS115" s="959"/>
      <c r="DT115" s="959"/>
      <c r="DU115" s="960"/>
      <c r="DV115" s="962" t="s">
        <v>129</v>
      </c>
      <c r="DW115" s="963"/>
      <c r="DX115" s="963"/>
      <c r="DY115" s="963"/>
      <c r="DZ115" s="964"/>
    </row>
    <row r="116" spans="1:130" s="230" customFormat="1" ht="26.25" customHeight="1" x14ac:dyDescent="0.2">
      <c r="A116" s="956"/>
      <c r="B116" s="957"/>
      <c r="C116" s="965" t="s">
        <v>457</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392</v>
      </c>
      <c r="AB116" s="959"/>
      <c r="AC116" s="959"/>
      <c r="AD116" s="959"/>
      <c r="AE116" s="960"/>
      <c r="AF116" s="961" t="s">
        <v>129</v>
      </c>
      <c r="AG116" s="959"/>
      <c r="AH116" s="959"/>
      <c r="AI116" s="959"/>
      <c r="AJ116" s="960"/>
      <c r="AK116" s="961" t="s">
        <v>392</v>
      </c>
      <c r="AL116" s="959"/>
      <c r="AM116" s="959"/>
      <c r="AN116" s="959"/>
      <c r="AO116" s="960"/>
      <c r="AP116" s="962" t="s">
        <v>392</v>
      </c>
      <c r="AQ116" s="963"/>
      <c r="AR116" s="963"/>
      <c r="AS116" s="963"/>
      <c r="AT116" s="964"/>
      <c r="AU116" s="908"/>
      <c r="AV116" s="909"/>
      <c r="AW116" s="909"/>
      <c r="AX116" s="909"/>
      <c r="AY116" s="909"/>
      <c r="AZ116" s="967" t="s">
        <v>458</v>
      </c>
      <c r="BA116" s="968"/>
      <c r="BB116" s="968"/>
      <c r="BC116" s="968"/>
      <c r="BD116" s="968"/>
      <c r="BE116" s="968"/>
      <c r="BF116" s="968"/>
      <c r="BG116" s="968"/>
      <c r="BH116" s="968"/>
      <c r="BI116" s="968"/>
      <c r="BJ116" s="968"/>
      <c r="BK116" s="968"/>
      <c r="BL116" s="968"/>
      <c r="BM116" s="968"/>
      <c r="BN116" s="968"/>
      <c r="BO116" s="968"/>
      <c r="BP116" s="969"/>
      <c r="BQ116" s="925" t="s">
        <v>129</v>
      </c>
      <c r="BR116" s="926"/>
      <c r="BS116" s="926"/>
      <c r="BT116" s="926"/>
      <c r="BU116" s="926"/>
      <c r="BV116" s="926" t="s">
        <v>392</v>
      </c>
      <c r="BW116" s="926"/>
      <c r="BX116" s="926"/>
      <c r="BY116" s="926"/>
      <c r="BZ116" s="926"/>
      <c r="CA116" s="926" t="s">
        <v>129</v>
      </c>
      <c r="CB116" s="926"/>
      <c r="CC116" s="926"/>
      <c r="CD116" s="926"/>
      <c r="CE116" s="926"/>
      <c r="CF116" s="920" t="s">
        <v>129</v>
      </c>
      <c r="CG116" s="921"/>
      <c r="CH116" s="921"/>
      <c r="CI116" s="921"/>
      <c r="CJ116" s="921"/>
      <c r="CK116" s="948"/>
      <c r="CL116" s="949"/>
      <c r="CM116" s="922" t="s">
        <v>459</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129</v>
      </c>
      <c r="DH116" s="959"/>
      <c r="DI116" s="959"/>
      <c r="DJ116" s="959"/>
      <c r="DK116" s="960"/>
      <c r="DL116" s="961" t="s">
        <v>129</v>
      </c>
      <c r="DM116" s="959"/>
      <c r="DN116" s="959"/>
      <c r="DO116" s="959"/>
      <c r="DP116" s="960"/>
      <c r="DQ116" s="961" t="s">
        <v>129</v>
      </c>
      <c r="DR116" s="959"/>
      <c r="DS116" s="959"/>
      <c r="DT116" s="959"/>
      <c r="DU116" s="960"/>
      <c r="DV116" s="962" t="s">
        <v>129</v>
      </c>
      <c r="DW116" s="963"/>
      <c r="DX116" s="963"/>
      <c r="DY116" s="963"/>
      <c r="DZ116" s="964"/>
    </row>
    <row r="117" spans="1:130" s="230" customFormat="1" ht="26.25" customHeight="1" x14ac:dyDescent="0.2">
      <c r="A117" s="912" t="s">
        <v>188</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460</v>
      </c>
      <c r="Z117" s="894"/>
      <c r="AA117" s="978">
        <v>1746941</v>
      </c>
      <c r="AB117" s="979"/>
      <c r="AC117" s="979"/>
      <c r="AD117" s="979"/>
      <c r="AE117" s="980"/>
      <c r="AF117" s="981">
        <v>1812333</v>
      </c>
      <c r="AG117" s="979"/>
      <c r="AH117" s="979"/>
      <c r="AI117" s="979"/>
      <c r="AJ117" s="980"/>
      <c r="AK117" s="981">
        <v>1860902</v>
      </c>
      <c r="AL117" s="979"/>
      <c r="AM117" s="979"/>
      <c r="AN117" s="979"/>
      <c r="AO117" s="980"/>
      <c r="AP117" s="982"/>
      <c r="AQ117" s="983"/>
      <c r="AR117" s="983"/>
      <c r="AS117" s="983"/>
      <c r="AT117" s="984"/>
      <c r="AU117" s="908"/>
      <c r="AV117" s="909"/>
      <c r="AW117" s="909"/>
      <c r="AX117" s="909"/>
      <c r="AY117" s="909"/>
      <c r="AZ117" s="974" t="s">
        <v>461</v>
      </c>
      <c r="BA117" s="975"/>
      <c r="BB117" s="975"/>
      <c r="BC117" s="975"/>
      <c r="BD117" s="975"/>
      <c r="BE117" s="975"/>
      <c r="BF117" s="975"/>
      <c r="BG117" s="975"/>
      <c r="BH117" s="975"/>
      <c r="BI117" s="975"/>
      <c r="BJ117" s="975"/>
      <c r="BK117" s="975"/>
      <c r="BL117" s="975"/>
      <c r="BM117" s="975"/>
      <c r="BN117" s="975"/>
      <c r="BO117" s="975"/>
      <c r="BP117" s="976"/>
      <c r="BQ117" s="925" t="s">
        <v>462</v>
      </c>
      <c r="BR117" s="926"/>
      <c r="BS117" s="926"/>
      <c r="BT117" s="926"/>
      <c r="BU117" s="926"/>
      <c r="BV117" s="926" t="s">
        <v>129</v>
      </c>
      <c r="BW117" s="926"/>
      <c r="BX117" s="926"/>
      <c r="BY117" s="926"/>
      <c r="BZ117" s="926"/>
      <c r="CA117" s="926" t="s">
        <v>392</v>
      </c>
      <c r="CB117" s="926"/>
      <c r="CC117" s="926"/>
      <c r="CD117" s="926"/>
      <c r="CE117" s="926"/>
      <c r="CF117" s="920" t="s">
        <v>129</v>
      </c>
      <c r="CG117" s="921"/>
      <c r="CH117" s="921"/>
      <c r="CI117" s="921"/>
      <c r="CJ117" s="921"/>
      <c r="CK117" s="948"/>
      <c r="CL117" s="949"/>
      <c r="CM117" s="922" t="s">
        <v>463</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129</v>
      </c>
      <c r="DH117" s="959"/>
      <c r="DI117" s="959"/>
      <c r="DJ117" s="959"/>
      <c r="DK117" s="960"/>
      <c r="DL117" s="961" t="s">
        <v>129</v>
      </c>
      <c r="DM117" s="959"/>
      <c r="DN117" s="959"/>
      <c r="DO117" s="959"/>
      <c r="DP117" s="960"/>
      <c r="DQ117" s="961" t="s">
        <v>129</v>
      </c>
      <c r="DR117" s="959"/>
      <c r="DS117" s="959"/>
      <c r="DT117" s="959"/>
      <c r="DU117" s="960"/>
      <c r="DV117" s="962" t="s">
        <v>392</v>
      </c>
      <c r="DW117" s="963"/>
      <c r="DX117" s="963"/>
      <c r="DY117" s="963"/>
      <c r="DZ117" s="964"/>
    </row>
    <row r="118" spans="1:130" s="230" customFormat="1" ht="26.25" customHeight="1" x14ac:dyDescent="0.2">
      <c r="A118" s="912" t="s">
        <v>436</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433</v>
      </c>
      <c r="AB118" s="893"/>
      <c r="AC118" s="893"/>
      <c r="AD118" s="893"/>
      <c r="AE118" s="894"/>
      <c r="AF118" s="892" t="s">
        <v>434</v>
      </c>
      <c r="AG118" s="893"/>
      <c r="AH118" s="893"/>
      <c r="AI118" s="893"/>
      <c r="AJ118" s="894"/>
      <c r="AK118" s="892" t="s">
        <v>307</v>
      </c>
      <c r="AL118" s="893"/>
      <c r="AM118" s="893"/>
      <c r="AN118" s="893"/>
      <c r="AO118" s="894"/>
      <c r="AP118" s="970" t="s">
        <v>435</v>
      </c>
      <c r="AQ118" s="971"/>
      <c r="AR118" s="971"/>
      <c r="AS118" s="971"/>
      <c r="AT118" s="972"/>
      <c r="AU118" s="908"/>
      <c r="AV118" s="909"/>
      <c r="AW118" s="909"/>
      <c r="AX118" s="909"/>
      <c r="AY118" s="909"/>
      <c r="AZ118" s="973" t="s">
        <v>464</v>
      </c>
      <c r="BA118" s="965"/>
      <c r="BB118" s="965"/>
      <c r="BC118" s="965"/>
      <c r="BD118" s="965"/>
      <c r="BE118" s="965"/>
      <c r="BF118" s="965"/>
      <c r="BG118" s="965"/>
      <c r="BH118" s="965"/>
      <c r="BI118" s="965"/>
      <c r="BJ118" s="965"/>
      <c r="BK118" s="965"/>
      <c r="BL118" s="965"/>
      <c r="BM118" s="965"/>
      <c r="BN118" s="965"/>
      <c r="BO118" s="965"/>
      <c r="BP118" s="966"/>
      <c r="BQ118" s="999" t="s">
        <v>129</v>
      </c>
      <c r="BR118" s="1000"/>
      <c r="BS118" s="1000"/>
      <c r="BT118" s="1000"/>
      <c r="BU118" s="1000"/>
      <c r="BV118" s="1000" t="s">
        <v>129</v>
      </c>
      <c r="BW118" s="1000"/>
      <c r="BX118" s="1000"/>
      <c r="BY118" s="1000"/>
      <c r="BZ118" s="1000"/>
      <c r="CA118" s="1000" t="s">
        <v>129</v>
      </c>
      <c r="CB118" s="1000"/>
      <c r="CC118" s="1000"/>
      <c r="CD118" s="1000"/>
      <c r="CE118" s="1000"/>
      <c r="CF118" s="920" t="s">
        <v>129</v>
      </c>
      <c r="CG118" s="921"/>
      <c r="CH118" s="921"/>
      <c r="CI118" s="921"/>
      <c r="CJ118" s="921"/>
      <c r="CK118" s="948"/>
      <c r="CL118" s="949"/>
      <c r="CM118" s="922" t="s">
        <v>465</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462</v>
      </c>
      <c r="DH118" s="959"/>
      <c r="DI118" s="959"/>
      <c r="DJ118" s="959"/>
      <c r="DK118" s="960"/>
      <c r="DL118" s="961" t="s">
        <v>392</v>
      </c>
      <c r="DM118" s="959"/>
      <c r="DN118" s="959"/>
      <c r="DO118" s="959"/>
      <c r="DP118" s="960"/>
      <c r="DQ118" s="961" t="s">
        <v>392</v>
      </c>
      <c r="DR118" s="959"/>
      <c r="DS118" s="959"/>
      <c r="DT118" s="959"/>
      <c r="DU118" s="960"/>
      <c r="DV118" s="962" t="s">
        <v>392</v>
      </c>
      <c r="DW118" s="963"/>
      <c r="DX118" s="963"/>
      <c r="DY118" s="963"/>
      <c r="DZ118" s="964"/>
    </row>
    <row r="119" spans="1:130" s="230" customFormat="1" ht="26.25" customHeight="1" x14ac:dyDescent="0.2">
      <c r="A119" s="1056" t="s">
        <v>439</v>
      </c>
      <c r="B119" s="947"/>
      <c r="C119" s="929" t="s">
        <v>440</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129</v>
      </c>
      <c r="AB119" s="900"/>
      <c r="AC119" s="900"/>
      <c r="AD119" s="900"/>
      <c r="AE119" s="901"/>
      <c r="AF119" s="902" t="s">
        <v>392</v>
      </c>
      <c r="AG119" s="900"/>
      <c r="AH119" s="900"/>
      <c r="AI119" s="900"/>
      <c r="AJ119" s="901"/>
      <c r="AK119" s="902" t="s">
        <v>129</v>
      </c>
      <c r="AL119" s="900"/>
      <c r="AM119" s="900"/>
      <c r="AN119" s="900"/>
      <c r="AO119" s="901"/>
      <c r="AP119" s="903" t="s">
        <v>129</v>
      </c>
      <c r="AQ119" s="904"/>
      <c r="AR119" s="904"/>
      <c r="AS119" s="904"/>
      <c r="AT119" s="905"/>
      <c r="AU119" s="910"/>
      <c r="AV119" s="911"/>
      <c r="AW119" s="911"/>
      <c r="AX119" s="911"/>
      <c r="AY119" s="911"/>
      <c r="AZ119" s="251" t="s">
        <v>188</v>
      </c>
      <c r="BA119" s="251"/>
      <c r="BB119" s="251"/>
      <c r="BC119" s="251"/>
      <c r="BD119" s="251"/>
      <c r="BE119" s="251"/>
      <c r="BF119" s="251"/>
      <c r="BG119" s="251"/>
      <c r="BH119" s="251"/>
      <c r="BI119" s="251"/>
      <c r="BJ119" s="251"/>
      <c r="BK119" s="251"/>
      <c r="BL119" s="251"/>
      <c r="BM119" s="251"/>
      <c r="BN119" s="251"/>
      <c r="BO119" s="977" t="s">
        <v>466</v>
      </c>
      <c r="BP119" s="1005"/>
      <c r="BQ119" s="999">
        <v>16532456</v>
      </c>
      <c r="BR119" s="1000"/>
      <c r="BS119" s="1000"/>
      <c r="BT119" s="1000"/>
      <c r="BU119" s="1000"/>
      <c r="BV119" s="1000">
        <v>15918860</v>
      </c>
      <c r="BW119" s="1000"/>
      <c r="BX119" s="1000"/>
      <c r="BY119" s="1000"/>
      <c r="BZ119" s="1000"/>
      <c r="CA119" s="1000">
        <v>14540727</v>
      </c>
      <c r="CB119" s="1000"/>
      <c r="CC119" s="1000"/>
      <c r="CD119" s="1000"/>
      <c r="CE119" s="1000"/>
      <c r="CF119" s="1001"/>
      <c r="CG119" s="1002"/>
      <c r="CH119" s="1002"/>
      <c r="CI119" s="1002"/>
      <c r="CJ119" s="1003"/>
      <c r="CK119" s="950"/>
      <c r="CL119" s="951"/>
      <c r="CM119" s="973" t="s">
        <v>467</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392</v>
      </c>
      <c r="DH119" s="986"/>
      <c r="DI119" s="986"/>
      <c r="DJ119" s="986"/>
      <c r="DK119" s="987"/>
      <c r="DL119" s="985" t="s">
        <v>129</v>
      </c>
      <c r="DM119" s="986"/>
      <c r="DN119" s="986"/>
      <c r="DO119" s="986"/>
      <c r="DP119" s="987"/>
      <c r="DQ119" s="985" t="s">
        <v>129</v>
      </c>
      <c r="DR119" s="986"/>
      <c r="DS119" s="986"/>
      <c r="DT119" s="986"/>
      <c r="DU119" s="987"/>
      <c r="DV119" s="988" t="s">
        <v>129</v>
      </c>
      <c r="DW119" s="989"/>
      <c r="DX119" s="989"/>
      <c r="DY119" s="989"/>
      <c r="DZ119" s="990"/>
    </row>
    <row r="120" spans="1:130" s="230" customFormat="1" ht="26.25" customHeight="1" x14ac:dyDescent="0.2">
      <c r="A120" s="1057"/>
      <c r="B120" s="949"/>
      <c r="C120" s="922" t="s">
        <v>443</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392</v>
      </c>
      <c r="AB120" s="959"/>
      <c r="AC120" s="959"/>
      <c r="AD120" s="959"/>
      <c r="AE120" s="960"/>
      <c r="AF120" s="961" t="s">
        <v>392</v>
      </c>
      <c r="AG120" s="959"/>
      <c r="AH120" s="959"/>
      <c r="AI120" s="959"/>
      <c r="AJ120" s="960"/>
      <c r="AK120" s="961" t="s">
        <v>392</v>
      </c>
      <c r="AL120" s="959"/>
      <c r="AM120" s="959"/>
      <c r="AN120" s="959"/>
      <c r="AO120" s="960"/>
      <c r="AP120" s="962" t="s">
        <v>129</v>
      </c>
      <c r="AQ120" s="963"/>
      <c r="AR120" s="963"/>
      <c r="AS120" s="963"/>
      <c r="AT120" s="964"/>
      <c r="AU120" s="991" t="s">
        <v>468</v>
      </c>
      <c r="AV120" s="992"/>
      <c r="AW120" s="992"/>
      <c r="AX120" s="992"/>
      <c r="AY120" s="993"/>
      <c r="AZ120" s="929" t="s">
        <v>469</v>
      </c>
      <c r="BA120" s="897"/>
      <c r="BB120" s="897"/>
      <c r="BC120" s="897"/>
      <c r="BD120" s="897"/>
      <c r="BE120" s="897"/>
      <c r="BF120" s="897"/>
      <c r="BG120" s="897"/>
      <c r="BH120" s="897"/>
      <c r="BI120" s="897"/>
      <c r="BJ120" s="897"/>
      <c r="BK120" s="897"/>
      <c r="BL120" s="897"/>
      <c r="BM120" s="897"/>
      <c r="BN120" s="897"/>
      <c r="BO120" s="897"/>
      <c r="BP120" s="898"/>
      <c r="BQ120" s="930">
        <v>7503088</v>
      </c>
      <c r="BR120" s="931"/>
      <c r="BS120" s="931"/>
      <c r="BT120" s="931"/>
      <c r="BU120" s="931"/>
      <c r="BV120" s="931">
        <v>8628807</v>
      </c>
      <c r="BW120" s="931"/>
      <c r="BX120" s="931"/>
      <c r="BY120" s="931"/>
      <c r="BZ120" s="931"/>
      <c r="CA120" s="931">
        <v>8975230</v>
      </c>
      <c r="CB120" s="931"/>
      <c r="CC120" s="931"/>
      <c r="CD120" s="931"/>
      <c r="CE120" s="931"/>
      <c r="CF120" s="944">
        <v>125.7</v>
      </c>
      <c r="CG120" s="945"/>
      <c r="CH120" s="945"/>
      <c r="CI120" s="945"/>
      <c r="CJ120" s="945"/>
      <c r="CK120" s="1006" t="s">
        <v>470</v>
      </c>
      <c r="CL120" s="1007"/>
      <c r="CM120" s="1007"/>
      <c r="CN120" s="1007"/>
      <c r="CO120" s="1008"/>
      <c r="CP120" s="1014" t="s">
        <v>471</v>
      </c>
      <c r="CQ120" s="1015"/>
      <c r="CR120" s="1015"/>
      <c r="CS120" s="1015"/>
      <c r="CT120" s="1015"/>
      <c r="CU120" s="1015"/>
      <c r="CV120" s="1015"/>
      <c r="CW120" s="1015"/>
      <c r="CX120" s="1015"/>
      <c r="CY120" s="1015"/>
      <c r="CZ120" s="1015"/>
      <c r="DA120" s="1015"/>
      <c r="DB120" s="1015"/>
      <c r="DC120" s="1015"/>
      <c r="DD120" s="1015"/>
      <c r="DE120" s="1015"/>
      <c r="DF120" s="1016"/>
      <c r="DG120" s="930">
        <v>2148010</v>
      </c>
      <c r="DH120" s="931"/>
      <c r="DI120" s="931"/>
      <c r="DJ120" s="931"/>
      <c r="DK120" s="931"/>
      <c r="DL120" s="931">
        <v>2292622</v>
      </c>
      <c r="DM120" s="931"/>
      <c r="DN120" s="931"/>
      <c r="DO120" s="931"/>
      <c r="DP120" s="931"/>
      <c r="DQ120" s="931">
        <v>1989912</v>
      </c>
      <c r="DR120" s="931"/>
      <c r="DS120" s="931"/>
      <c r="DT120" s="931"/>
      <c r="DU120" s="931"/>
      <c r="DV120" s="932">
        <v>27.9</v>
      </c>
      <c r="DW120" s="932"/>
      <c r="DX120" s="932"/>
      <c r="DY120" s="932"/>
      <c r="DZ120" s="933"/>
    </row>
    <row r="121" spans="1:130" s="230" customFormat="1" ht="26.25" customHeight="1" x14ac:dyDescent="0.2">
      <c r="A121" s="1057"/>
      <c r="B121" s="949"/>
      <c r="C121" s="974" t="s">
        <v>472</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129</v>
      </c>
      <c r="AB121" s="959"/>
      <c r="AC121" s="959"/>
      <c r="AD121" s="959"/>
      <c r="AE121" s="960"/>
      <c r="AF121" s="961" t="s">
        <v>129</v>
      </c>
      <c r="AG121" s="959"/>
      <c r="AH121" s="959"/>
      <c r="AI121" s="959"/>
      <c r="AJ121" s="960"/>
      <c r="AK121" s="961" t="s">
        <v>129</v>
      </c>
      <c r="AL121" s="959"/>
      <c r="AM121" s="959"/>
      <c r="AN121" s="959"/>
      <c r="AO121" s="960"/>
      <c r="AP121" s="962" t="s">
        <v>129</v>
      </c>
      <c r="AQ121" s="963"/>
      <c r="AR121" s="963"/>
      <c r="AS121" s="963"/>
      <c r="AT121" s="964"/>
      <c r="AU121" s="994"/>
      <c r="AV121" s="995"/>
      <c r="AW121" s="995"/>
      <c r="AX121" s="995"/>
      <c r="AY121" s="996"/>
      <c r="AZ121" s="922" t="s">
        <v>473</v>
      </c>
      <c r="BA121" s="923"/>
      <c r="BB121" s="923"/>
      <c r="BC121" s="923"/>
      <c r="BD121" s="923"/>
      <c r="BE121" s="923"/>
      <c r="BF121" s="923"/>
      <c r="BG121" s="923"/>
      <c r="BH121" s="923"/>
      <c r="BI121" s="923"/>
      <c r="BJ121" s="923"/>
      <c r="BK121" s="923"/>
      <c r="BL121" s="923"/>
      <c r="BM121" s="923"/>
      <c r="BN121" s="923"/>
      <c r="BO121" s="923"/>
      <c r="BP121" s="924"/>
      <c r="BQ121" s="925">
        <v>11293</v>
      </c>
      <c r="BR121" s="926"/>
      <c r="BS121" s="926"/>
      <c r="BT121" s="926"/>
      <c r="BU121" s="926"/>
      <c r="BV121" s="926">
        <v>10298</v>
      </c>
      <c r="BW121" s="926"/>
      <c r="BX121" s="926"/>
      <c r="BY121" s="926"/>
      <c r="BZ121" s="926"/>
      <c r="CA121" s="926">
        <v>9397</v>
      </c>
      <c r="CB121" s="926"/>
      <c r="CC121" s="926"/>
      <c r="CD121" s="926"/>
      <c r="CE121" s="926"/>
      <c r="CF121" s="920">
        <v>0.1</v>
      </c>
      <c r="CG121" s="921"/>
      <c r="CH121" s="921"/>
      <c r="CI121" s="921"/>
      <c r="CJ121" s="921"/>
      <c r="CK121" s="1009"/>
      <c r="CL121" s="1010"/>
      <c r="CM121" s="1010"/>
      <c r="CN121" s="1010"/>
      <c r="CO121" s="1011"/>
      <c r="CP121" s="1019" t="s">
        <v>474</v>
      </c>
      <c r="CQ121" s="1020"/>
      <c r="CR121" s="1020"/>
      <c r="CS121" s="1020"/>
      <c r="CT121" s="1020"/>
      <c r="CU121" s="1020"/>
      <c r="CV121" s="1020"/>
      <c r="CW121" s="1020"/>
      <c r="CX121" s="1020"/>
      <c r="CY121" s="1020"/>
      <c r="CZ121" s="1020"/>
      <c r="DA121" s="1020"/>
      <c r="DB121" s="1020"/>
      <c r="DC121" s="1020"/>
      <c r="DD121" s="1020"/>
      <c r="DE121" s="1020"/>
      <c r="DF121" s="1021"/>
      <c r="DG121" s="925">
        <v>295836</v>
      </c>
      <c r="DH121" s="926"/>
      <c r="DI121" s="926"/>
      <c r="DJ121" s="926"/>
      <c r="DK121" s="926"/>
      <c r="DL121" s="926">
        <v>225599</v>
      </c>
      <c r="DM121" s="926"/>
      <c r="DN121" s="926"/>
      <c r="DO121" s="926"/>
      <c r="DP121" s="926"/>
      <c r="DQ121" s="926">
        <v>169482</v>
      </c>
      <c r="DR121" s="926"/>
      <c r="DS121" s="926"/>
      <c r="DT121" s="926"/>
      <c r="DU121" s="926"/>
      <c r="DV121" s="927">
        <v>2.4</v>
      </c>
      <c r="DW121" s="927"/>
      <c r="DX121" s="927"/>
      <c r="DY121" s="927"/>
      <c r="DZ121" s="928"/>
    </row>
    <row r="122" spans="1:130" s="230" customFormat="1" ht="26.25" customHeight="1" x14ac:dyDescent="0.2">
      <c r="A122" s="1057"/>
      <c r="B122" s="949"/>
      <c r="C122" s="922" t="s">
        <v>453</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129</v>
      </c>
      <c r="AB122" s="959"/>
      <c r="AC122" s="959"/>
      <c r="AD122" s="959"/>
      <c r="AE122" s="960"/>
      <c r="AF122" s="961" t="s">
        <v>392</v>
      </c>
      <c r="AG122" s="959"/>
      <c r="AH122" s="959"/>
      <c r="AI122" s="959"/>
      <c r="AJ122" s="960"/>
      <c r="AK122" s="961" t="s">
        <v>129</v>
      </c>
      <c r="AL122" s="959"/>
      <c r="AM122" s="959"/>
      <c r="AN122" s="959"/>
      <c r="AO122" s="960"/>
      <c r="AP122" s="962" t="s">
        <v>129</v>
      </c>
      <c r="AQ122" s="963"/>
      <c r="AR122" s="963"/>
      <c r="AS122" s="963"/>
      <c r="AT122" s="964"/>
      <c r="AU122" s="994"/>
      <c r="AV122" s="995"/>
      <c r="AW122" s="995"/>
      <c r="AX122" s="995"/>
      <c r="AY122" s="996"/>
      <c r="AZ122" s="973" t="s">
        <v>475</v>
      </c>
      <c r="BA122" s="965"/>
      <c r="BB122" s="965"/>
      <c r="BC122" s="965"/>
      <c r="BD122" s="965"/>
      <c r="BE122" s="965"/>
      <c r="BF122" s="965"/>
      <c r="BG122" s="965"/>
      <c r="BH122" s="965"/>
      <c r="BI122" s="965"/>
      <c r="BJ122" s="965"/>
      <c r="BK122" s="965"/>
      <c r="BL122" s="965"/>
      <c r="BM122" s="965"/>
      <c r="BN122" s="965"/>
      <c r="BO122" s="965"/>
      <c r="BP122" s="966"/>
      <c r="BQ122" s="999">
        <v>11216357</v>
      </c>
      <c r="BR122" s="1000"/>
      <c r="BS122" s="1000"/>
      <c r="BT122" s="1000"/>
      <c r="BU122" s="1000"/>
      <c r="BV122" s="1000">
        <v>10581952</v>
      </c>
      <c r="BW122" s="1000"/>
      <c r="BX122" s="1000"/>
      <c r="BY122" s="1000"/>
      <c r="BZ122" s="1000"/>
      <c r="CA122" s="1000">
        <v>9832262</v>
      </c>
      <c r="CB122" s="1000"/>
      <c r="CC122" s="1000"/>
      <c r="CD122" s="1000"/>
      <c r="CE122" s="1000"/>
      <c r="CF122" s="1017">
        <v>137.69999999999999</v>
      </c>
      <c r="CG122" s="1018"/>
      <c r="CH122" s="1018"/>
      <c r="CI122" s="1018"/>
      <c r="CJ122" s="1018"/>
      <c r="CK122" s="1009"/>
      <c r="CL122" s="1010"/>
      <c r="CM122" s="1010"/>
      <c r="CN122" s="1010"/>
      <c r="CO122" s="1011"/>
      <c r="CP122" s="1019" t="s">
        <v>476</v>
      </c>
      <c r="CQ122" s="1020"/>
      <c r="CR122" s="1020"/>
      <c r="CS122" s="1020"/>
      <c r="CT122" s="1020"/>
      <c r="CU122" s="1020"/>
      <c r="CV122" s="1020"/>
      <c r="CW122" s="1020"/>
      <c r="CX122" s="1020"/>
      <c r="CY122" s="1020"/>
      <c r="CZ122" s="1020"/>
      <c r="DA122" s="1020"/>
      <c r="DB122" s="1020"/>
      <c r="DC122" s="1020"/>
      <c r="DD122" s="1020"/>
      <c r="DE122" s="1020"/>
      <c r="DF122" s="1021"/>
      <c r="DG122" s="925">
        <v>197939</v>
      </c>
      <c r="DH122" s="926"/>
      <c r="DI122" s="926"/>
      <c r="DJ122" s="926"/>
      <c r="DK122" s="926"/>
      <c r="DL122" s="926">
        <v>218208</v>
      </c>
      <c r="DM122" s="926"/>
      <c r="DN122" s="926"/>
      <c r="DO122" s="926"/>
      <c r="DP122" s="926"/>
      <c r="DQ122" s="926">
        <v>163684</v>
      </c>
      <c r="DR122" s="926"/>
      <c r="DS122" s="926"/>
      <c r="DT122" s="926"/>
      <c r="DU122" s="926"/>
      <c r="DV122" s="927">
        <v>2.2999999999999998</v>
      </c>
      <c r="DW122" s="927"/>
      <c r="DX122" s="927"/>
      <c r="DY122" s="927"/>
      <c r="DZ122" s="928"/>
    </row>
    <row r="123" spans="1:130" s="230" customFormat="1" ht="26.25" customHeight="1" x14ac:dyDescent="0.2">
      <c r="A123" s="1057"/>
      <c r="B123" s="949"/>
      <c r="C123" s="922" t="s">
        <v>459</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392</v>
      </c>
      <c r="AB123" s="959"/>
      <c r="AC123" s="959"/>
      <c r="AD123" s="959"/>
      <c r="AE123" s="960"/>
      <c r="AF123" s="961" t="s">
        <v>392</v>
      </c>
      <c r="AG123" s="959"/>
      <c r="AH123" s="959"/>
      <c r="AI123" s="959"/>
      <c r="AJ123" s="960"/>
      <c r="AK123" s="961" t="s">
        <v>129</v>
      </c>
      <c r="AL123" s="959"/>
      <c r="AM123" s="959"/>
      <c r="AN123" s="959"/>
      <c r="AO123" s="960"/>
      <c r="AP123" s="962" t="s">
        <v>462</v>
      </c>
      <c r="AQ123" s="963"/>
      <c r="AR123" s="963"/>
      <c r="AS123" s="963"/>
      <c r="AT123" s="964"/>
      <c r="AU123" s="997"/>
      <c r="AV123" s="998"/>
      <c r="AW123" s="998"/>
      <c r="AX123" s="998"/>
      <c r="AY123" s="998"/>
      <c r="AZ123" s="251" t="s">
        <v>188</v>
      </c>
      <c r="BA123" s="251"/>
      <c r="BB123" s="251"/>
      <c r="BC123" s="251"/>
      <c r="BD123" s="251"/>
      <c r="BE123" s="251"/>
      <c r="BF123" s="251"/>
      <c r="BG123" s="251"/>
      <c r="BH123" s="251"/>
      <c r="BI123" s="251"/>
      <c r="BJ123" s="251"/>
      <c r="BK123" s="251"/>
      <c r="BL123" s="251"/>
      <c r="BM123" s="251"/>
      <c r="BN123" s="251"/>
      <c r="BO123" s="977" t="s">
        <v>477</v>
      </c>
      <c r="BP123" s="1005"/>
      <c r="BQ123" s="1063">
        <v>18730738</v>
      </c>
      <c r="BR123" s="1064"/>
      <c r="BS123" s="1064"/>
      <c r="BT123" s="1064"/>
      <c r="BU123" s="1064"/>
      <c r="BV123" s="1064">
        <v>19221057</v>
      </c>
      <c r="BW123" s="1064"/>
      <c r="BX123" s="1064"/>
      <c r="BY123" s="1064"/>
      <c r="BZ123" s="1064"/>
      <c r="CA123" s="1064">
        <v>18816889</v>
      </c>
      <c r="CB123" s="1064"/>
      <c r="CC123" s="1064"/>
      <c r="CD123" s="1064"/>
      <c r="CE123" s="1064"/>
      <c r="CF123" s="1001"/>
      <c r="CG123" s="1002"/>
      <c r="CH123" s="1002"/>
      <c r="CI123" s="1002"/>
      <c r="CJ123" s="1003"/>
      <c r="CK123" s="1009"/>
      <c r="CL123" s="1010"/>
      <c r="CM123" s="1010"/>
      <c r="CN123" s="1010"/>
      <c r="CO123" s="1011"/>
      <c r="CP123" s="1019" t="s">
        <v>478</v>
      </c>
      <c r="CQ123" s="1020"/>
      <c r="CR123" s="1020"/>
      <c r="CS123" s="1020"/>
      <c r="CT123" s="1020"/>
      <c r="CU123" s="1020"/>
      <c r="CV123" s="1020"/>
      <c r="CW123" s="1020"/>
      <c r="CX123" s="1020"/>
      <c r="CY123" s="1020"/>
      <c r="CZ123" s="1020"/>
      <c r="DA123" s="1020"/>
      <c r="DB123" s="1020"/>
      <c r="DC123" s="1020"/>
      <c r="DD123" s="1020"/>
      <c r="DE123" s="1020"/>
      <c r="DF123" s="1021"/>
      <c r="DG123" s="958" t="s">
        <v>392</v>
      </c>
      <c r="DH123" s="959"/>
      <c r="DI123" s="959"/>
      <c r="DJ123" s="959"/>
      <c r="DK123" s="960"/>
      <c r="DL123" s="961" t="s">
        <v>129</v>
      </c>
      <c r="DM123" s="959"/>
      <c r="DN123" s="959"/>
      <c r="DO123" s="959"/>
      <c r="DP123" s="960"/>
      <c r="DQ123" s="961" t="s">
        <v>392</v>
      </c>
      <c r="DR123" s="959"/>
      <c r="DS123" s="959"/>
      <c r="DT123" s="959"/>
      <c r="DU123" s="960"/>
      <c r="DV123" s="962" t="s">
        <v>129</v>
      </c>
      <c r="DW123" s="963"/>
      <c r="DX123" s="963"/>
      <c r="DY123" s="963"/>
      <c r="DZ123" s="964"/>
    </row>
    <row r="124" spans="1:130" s="230" customFormat="1" ht="26.25" customHeight="1" thickBot="1" x14ac:dyDescent="0.25">
      <c r="A124" s="1057"/>
      <c r="B124" s="949"/>
      <c r="C124" s="922" t="s">
        <v>463</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129</v>
      </c>
      <c r="AB124" s="959"/>
      <c r="AC124" s="959"/>
      <c r="AD124" s="959"/>
      <c r="AE124" s="960"/>
      <c r="AF124" s="961" t="s">
        <v>392</v>
      </c>
      <c r="AG124" s="959"/>
      <c r="AH124" s="959"/>
      <c r="AI124" s="959"/>
      <c r="AJ124" s="960"/>
      <c r="AK124" s="961" t="s">
        <v>392</v>
      </c>
      <c r="AL124" s="959"/>
      <c r="AM124" s="959"/>
      <c r="AN124" s="959"/>
      <c r="AO124" s="960"/>
      <c r="AP124" s="962" t="s">
        <v>129</v>
      </c>
      <c r="AQ124" s="963"/>
      <c r="AR124" s="963"/>
      <c r="AS124" s="963"/>
      <c r="AT124" s="964"/>
      <c r="AU124" s="1059" t="s">
        <v>479</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t="s">
        <v>129</v>
      </c>
      <c r="BR124" s="1027"/>
      <c r="BS124" s="1027"/>
      <c r="BT124" s="1027"/>
      <c r="BU124" s="1027"/>
      <c r="BV124" s="1027" t="s">
        <v>392</v>
      </c>
      <c r="BW124" s="1027"/>
      <c r="BX124" s="1027"/>
      <c r="BY124" s="1027"/>
      <c r="BZ124" s="1027"/>
      <c r="CA124" s="1027" t="s">
        <v>129</v>
      </c>
      <c r="CB124" s="1027"/>
      <c r="CC124" s="1027"/>
      <c r="CD124" s="1027"/>
      <c r="CE124" s="1027"/>
      <c r="CF124" s="1028"/>
      <c r="CG124" s="1029"/>
      <c r="CH124" s="1029"/>
      <c r="CI124" s="1029"/>
      <c r="CJ124" s="1030"/>
      <c r="CK124" s="1012"/>
      <c r="CL124" s="1012"/>
      <c r="CM124" s="1012"/>
      <c r="CN124" s="1012"/>
      <c r="CO124" s="1013"/>
      <c r="CP124" s="1019" t="s">
        <v>480</v>
      </c>
      <c r="CQ124" s="1020"/>
      <c r="CR124" s="1020"/>
      <c r="CS124" s="1020"/>
      <c r="CT124" s="1020"/>
      <c r="CU124" s="1020"/>
      <c r="CV124" s="1020"/>
      <c r="CW124" s="1020"/>
      <c r="CX124" s="1020"/>
      <c r="CY124" s="1020"/>
      <c r="CZ124" s="1020"/>
      <c r="DA124" s="1020"/>
      <c r="DB124" s="1020"/>
      <c r="DC124" s="1020"/>
      <c r="DD124" s="1020"/>
      <c r="DE124" s="1020"/>
      <c r="DF124" s="1021"/>
      <c r="DG124" s="1004" t="s">
        <v>129</v>
      </c>
      <c r="DH124" s="986"/>
      <c r="DI124" s="986"/>
      <c r="DJ124" s="986"/>
      <c r="DK124" s="987"/>
      <c r="DL124" s="985" t="s">
        <v>392</v>
      </c>
      <c r="DM124" s="986"/>
      <c r="DN124" s="986"/>
      <c r="DO124" s="986"/>
      <c r="DP124" s="987"/>
      <c r="DQ124" s="985" t="s">
        <v>392</v>
      </c>
      <c r="DR124" s="986"/>
      <c r="DS124" s="986"/>
      <c r="DT124" s="986"/>
      <c r="DU124" s="987"/>
      <c r="DV124" s="988" t="s">
        <v>129</v>
      </c>
      <c r="DW124" s="989"/>
      <c r="DX124" s="989"/>
      <c r="DY124" s="989"/>
      <c r="DZ124" s="990"/>
    </row>
    <row r="125" spans="1:130" s="230" customFormat="1" ht="26.25" customHeight="1" x14ac:dyDescent="0.2">
      <c r="A125" s="1057"/>
      <c r="B125" s="949"/>
      <c r="C125" s="922" t="s">
        <v>465</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129</v>
      </c>
      <c r="AB125" s="959"/>
      <c r="AC125" s="959"/>
      <c r="AD125" s="959"/>
      <c r="AE125" s="960"/>
      <c r="AF125" s="961" t="s">
        <v>481</v>
      </c>
      <c r="AG125" s="959"/>
      <c r="AH125" s="959"/>
      <c r="AI125" s="959"/>
      <c r="AJ125" s="960"/>
      <c r="AK125" s="961" t="s">
        <v>129</v>
      </c>
      <c r="AL125" s="959"/>
      <c r="AM125" s="959"/>
      <c r="AN125" s="959"/>
      <c r="AO125" s="960"/>
      <c r="AP125" s="962" t="s">
        <v>392</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482</v>
      </c>
      <c r="CL125" s="1007"/>
      <c r="CM125" s="1007"/>
      <c r="CN125" s="1007"/>
      <c r="CO125" s="1008"/>
      <c r="CP125" s="929" t="s">
        <v>483</v>
      </c>
      <c r="CQ125" s="897"/>
      <c r="CR125" s="897"/>
      <c r="CS125" s="897"/>
      <c r="CT125" s="897"/>
      <c r="CU125" s="897"/>
      <c r="CV125" s="897"/>
      <c r="CW125" s="897"/>
      <c r="CX125" s="897"/>
      <c r="CY125" s="897"/>
      <c r="CZ125" s="897"/>
      <c r="DA125" s="897"/>
      <c r="DB125" s="897"/>
      <c r="DC125" s="897"/>
      <c r="DD125" s="897"/>
      <c r="DE125" s="897"/>
      <c r="DF125" s="898"/>
      <c r="DG125" s="930" t="s">
        <v>392</v>
      </c>
      <c r="DH125" s="931"/>
      <c r="DI125" s="931"/>
      <c r="DJ125" s="931"/>
      <c r="DK125" s="931"/>
      <c r="DL125" s="931" t="s">
        <v>129</v>
      </c>
      <c r="DM125" s="931"/>
      <c r="DN125" s="931"/>
      <c r="DO125" s="931"/>
      <c r="DP125" s="931"/>
      <c r="DQ125" s="931" t="s">
        <v>462</v>
      </c>
      <c r="DR125" s="931"/>
      <c r="DS125" s="931"/>
      <c r="DT125" s="931"/>
      <c r="DU125" s="931"/>
      <c r="DV125" s="932" t="s">
        <v>129</v>
      </c>
      <c r="DW125" s="932"/>
      <c r="DX125" s="932"/>
      <c r="DY125" s="932"/>
      <c r="DZ125" s="933"/>
    </row>
    <row r="126" spans="1:130" s="230" customFormat="1" ht="26.25" customHeight="1" thickBot="1" x14ac:dyDescent="0.25">
      <c r="A126" s="1057"/>
      <c r="B126" s="949"/>
      <c r="C126" s="922" t="s">
        <v>467</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129</v>
      </c>
      <c r="AB126" s="959"/>
      <c r="AC126" s="959"/>
      <c r="AD126" s="959"/>
      <c r="AE126" s="960"/>
      <c r="AF126" s="961" t="s">
        <v>129</v>
      </c>
      <c r="AG126" s="959"/>
      <c r="AH126" s="959"/>
      <c r="AI126" s="959"/>
      <c r="AJ126" s="960"/>
      <c r="AK126" s="961" t="s">
        <v>392</v>
      </c>
      <c r="AL126" s="959"/>
      <c r="AM126" s="959"/>
      <c r="AN126" s="959"/>
      <c r="AO126" s="960"/>
      <c r="AP126" s="962" t="s">
        <v>481</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484</v>
      </c>
      <c r="CQ126" s="923"/>
      <c r="CR126" s="923"/>
      <c r="CS126" s="923"/>
      <c r="CT126" s="923"/>
      <c r="CU126" s="923"/>
      <c r="CV126" s="923"/>
      <c r="CW126" s="923"/>
      <c r="CX126" s="923"/>
      <c r="CY126" s="923"/>
      <c r="CZ126" s="923"/>
      <c r="DA126" s="923"/>
      <c r="DB126" s="923"/>
      <c r="DC126" s="923"/>
      <c r="DD126" s="923"/>
      <c r="DE126" s="923"/>
      <c r="DF126" s="924"/>
      <c r="DG126" s="925" t="s">
        <v>129</v>
      </c>
      <c r="DH126" s="926"/>
      <c r="DI126" s="926"/>
      <c r="DJ126" s="926"/>
      <c r="DK126" s="926"/>
      <c r="DL126" s="926" t="s">
        <v>129</v>
      </c>
      <c r="DM126" s="926"/>
      <c r="DN126" s="926"/>
      <c r="DO126" s="926"/>
      <c r="DP126" s="926"/>
      <c r="DQ126" s="926" t="s">
        <v>392</v>
      </c>
      <c r="DR126" s="926"/>
      <c r="DS126" s="926"/>
      <c r="DT126" s="926"/>
      <c r="DU126" s="926"/>
      <c r="DV126" s="927" t="s">
        <v>129</v>
      </c>
      <c r="DW126" s="927"/>
      <c r="DX126" s="927"/>
      <c r="DY126" s="927"/>
      <c r="DZ126" s="928"/>
    </row>
    <row r="127" spans="1:130" s="230" customFormat="1" ht="26.25" customHeight="1" x14ac:dyDescent="0.2">
      <c r="A127" s="1058"/>
      <c r="B127" s="951"/>
      <c r="C127" s="973" t="s">
        <v>485</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462</v>
      </c>
      <c r="AB127" s="959"/>
      <c r="AC127" s="959"/>
      <c r="AD127" s="959"/>
      <c r="AE127" s="960"/>
      <c r="AF127" s="961" t="s">
        <v>392</v>
      </c>
      <c r="AG127" s="959"/>
      <c r="AH127" s="959"/>
      <c r="AI127" s="959"/>
      <c r="AJ127" s="960"/>
      <c r="AK127" s="961" t="s">
        <v>392</v>
      </c>
      <c r="AL127" s="959"/>
      <c r="AM127" s="959"/>
      <c r="AN127" s="959"/>
      <c r="AO127" s="960"/>
      <c r="AP127" s="962" t="s">
        <v>129</v>
      </c>
      <c r="AQ127" s="963"/>
      <c r="AR127" s="963"/>
      <c r="AS127" s="963"/>
      <c r="AT127" s="964"/>
      <c r="AU127" s="232"/>
      <c r="AV127" s="232"/>
      <c r="AW127" s="232"/>
      <c r="AX127" s="1031" t="s">
        <v>486</v>
      </c>
      <c r="AY127" s="1032"/>
      <c r="AZ127" s="1032"/>
      <c r="BA127" s="1032"/>
      <c r="BB127" s="1032"/>
      <c r="BC127" s="1032"/>
      <c r="BD127" s="1032"/>
      <c r="BE127" s="1033"/>
      <c r="BF127" s="1034" t="s">
        <v>487</v>
      </c>
      <c r="BG127" s="1032"/>
      <c r="BH127" s="1032"/>
      <c r="BI127" s="1032"/>
      <c r="BJ127" s="1032"/>
      <c r="BK127" s="1032"/>
      <c r="BL127" s="1033"/>
      <c r="BM127" s="1034" t="s">
        <v>488</v>
      </c>
      <c r="BN127" s="1032"/>
      <c r="BO127" s="1032"/>
      <c r="BP127" s="1032"/>
      <c r="BQ127" s="1032"/>
      <c r="BR127" s="1032"/>
      <c r="BS127" s="1033"/>
      <c r="BT127" s="1034" t="s">
        <v>489</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490</v>
      </c>
      <c r="CQ127" s="923"/>
      <c r="CR127" s="923"/>
      <c r="CS127" s="923"/>
      <c r="CT127" s="923"/>
      <c r="CU127" s="923"/>
      <c r="CV127" s="923"/>
      <c r="CW127" s="923"/>
      <c r="CX127" s="923"/>
      <c r="CY127" s="923"/>
      <c r="CZ127" s="923"/>
      <c r="DA127" s="923"/>
      <c r="DB127" s="923"/>
      <c r="DC127" s="923"/>
      <c r="DD127" s="923"/>
      <c r="DE127" s="923"/>
      <c r="DF127" s="924"/>
      <c r="DG127" s="925" t="s">
        <v>129</v>
      </c>
      <c r="DH127" s="926"/>
      <c r="DI127" s="926"/>
      <c r="DJ127" s="926"/>
      <c r="DK127" s="926"/>
      <c r="DL127" s="926" t="s">
        <v>129</v>
      </c>
      <c r="DM127" s="926"/>
      <c r="DN127" s="926"/>
      <c r="DO127" s="926"/>
      <c r="DP127" s="926"/>
      <c r="DQ127" s="926" t="s">
        <v>392</v>
      </c>
      <c r="DR127" s="926"/>
      <c r="DS127" s="926"/>
      <c r="DT127" s="926"/>
      <c r="DU127" s="926"/>
      <c r="DV127" s="927" t="s">
        <v>129</v>
      </c>
      <c r="DW127" s="927"/>
      <c r="DX127" s="927"/>
      <c r="DY127" s="927"/>
      <c r="DZ127" s="928"/>
    </row>
    <row r="128" spans="1:130" s="230" customFormat="1" ht="26.25" customHeight="1" thickBot="1" x14ac:dyDescent="0.25">
      <c r="A128" s="1041" t="s">
        <v>491</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492</v>
      </c>
      <c r="X128" s="1043"/>
      <c r="Y128" s="1043"/>
      <c r="Z128" s="1044"/>
      <c r="AA128" s="1045">
        <v>279</v>
      </c>
      <c r="AB128" s="1046"/>
      <c r="AC128" s="1046"/>
      <c r="AD128" s="1046"/>
      <c r="AE128" s="1047"/>
      <c r="AF128" s="1048">
        <v>150</v>
      </c>
      <c r="AG128" s="1046"/>
      <c r="AH128" s="1046"/>
      <c r="AI128" s="1046"/>
      <c r="AJ128" s="1047"/>
      <c r="AK128" s="1048">
        <v>438</v>
      </c>
      <c r="AL128" s="1046"/>
      <c r="AM128" s="1046"/>
      <c r="AN128" s="1046"/>
      <c r="AO128" s="1047"/>
      <c r="AP128" s="1049"/>
      <c r="AQ128" s="1050"/>
      <c r="AR128" s="1050"/>
      <c r="AS128" s="1050"/>
      <c r="AT128" s="1051"/>
      <c r="AU128" s="232"/>
      <c r="AV128" s="232"/>
      <c r="AW128" s="232"/>
      <c r="AX128" s="896" t="s">
        <v>493</v>
      </c>
      <c r="AY128" s="897"/>
      <c r="AZ128" s="897"/>
      <c r="BA128" s="897"/>
      <c r="BB128" s="897"/>
      <c r="BC128" s="897"/>
      <c r="BD128" s="897"/>
      <c r="BE128" s="898"/>
      <c r="BF128" s="1052" t="s">
        <v>392</v>
      </c>
      <c r="BG128" s="1053"/>
      <c r="BH128" s="1053"/>
      <c r="BI128" s="1053"/>
      <c r="BJ128" s="1053"/>
      <c r="BK128" s="1053"/>
      <c r="BL128" s="1054"/>
      <c r="BM128" s="1052">
        <v>13.64</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494</v>
      </c>
      <c r="CQ128" s="726"/>
      <c r="CR128" s="726"/>
      <c r="CS128" s="726"/>
      <c r="CT128" s="726"/>
      <c r="CU128" s="726"/>
      <c r="CV128" s="726"/>
      <c r="CW128" s="726"/>
      <c r="CX128" s="726"/>
      <c r="CY128" s="726"/>
      <c r="CZ128" s="726"/>
      <c r="DA128" s="726"/>
      <c r="DB128" s="726"/>
      <c r="DC128" s="726"/>
      <c r="DD128" s="726"/>
      <c r="DE128" s="726"/>
      <c r="DF128" s="1036"/>
      <c r="DG128" s="1037" t="s">
        <v>129</v>
      </c>
      <c r="DH128" s="1038"/>
      <c r="DI128" s="1038"/>
      <c r="DJ128" s="1038"/>
      <c r="DK128" s="1038"/>
      <c r="DL128" s="1038" t="s">
        <v>129</v>
      </c>
      <c r="DM128" s="1038"/>
      <c r="DN128" s="1038"/>
      <c r="DO128" s="1038"/>
      <c r="DP128" s="1038"/>
      <c r="DQ128" s="1038" t="s">
        <v>392</v>
      </c>
      <c r="DR128" s="1038"/>
      <c r="DS128" s="1038"/>
      <c r="DT128" s="1038"/>
      <c r="DU128" s="1038"/>
      <c r="DV128" s="1039" t="s">
        <v>481</v>
      </c>
      <c r="DW128" s="1039"/>
      <c r="DX128" s="1039"/>
      <c r="DY128" s="1039"/>
      <c r="DZ128" s="1040"/>
    </row>
    <row r="129" spans="1:131" s="230" customFormat="1" ht="26.25" customHeight="1" x14ac:dyDescent="0.2">
      <c r="A129" s="934" t="s">
        <v>108</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495</v>
      </c>
      <c r="X129" s="1071"/>
      <c r="Y129" s="1071"/>
      <c r="Z129" s="1072"/>
      <c r="AA129" s="958">
        <v>8356313</v>
      </c>
      <c r="AB129" s="959"/>
      <c r="AC129" s="959"/>
      <c r="AD129" s="959"/>
      <c r="AE129" s="960"/>
      <c r="AF129" s="961">
        <v>8685333</v>
      </c>
      <c r="AG129" s="959"/>
      <c r="AH129" s="959"/>
      <c r="AI129" s="959"/>
      <c r="AJ129" s="960"/>
      <c r="AK129" s="961">
        <v>8429721</v>
      </c>
      <c r="AL129" s="959"/>
      <c r="AM129" s="959"/>
      <c r="AN129" s="959"/>
      <c r="AO129" s="960"/>
      <c r="AP129" s="1073"/>
      <c r="AQ129" s="1074"/>
      <c r="AR129" s="1074"/>
      <c r="AS129" s="1074"/>
      <c r="AT129" s="1075"/>
      <c r="AU129" s="233"/>
      <c r="AV129" s="233"/>
      <c r="AW129" s="233"/>
      <c r="AX129" s="1065" t="s">
        <v>496</v>
      </c>
      <c r="AY129" s="923"/>
      <c r="AZ129" s="923"/>
      <c r="BA129" s="923"/>
      <c r="BB129" s="923"/>
      <c r="BC129" s="923"/>
      <c r="BD129" s="923"/>
      <c r="BE129" s="924"/>
      <c r="BF129" s="1066" t="s">
        <v>129</v>
      </c>
      <c r="BG129" s="1067"/>
      <c r="BH129" s="1067"/>
      <c r="BI129" s="1067"/>
      <c r="BJ129" s="1067"/>
      <c r="BK129" s="1067"/>
      <c r="BL129" s="1068"/>
      <c r="BM129" s="1066">
        <v>18.64</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934" t="s">
        <v>497</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498</v>
      </c>
      <c r="X130" s="1071"/>
      <c r="Y130" s="1071"/>
      <c r="Z130" s="1072"/>
      <c r="AA130" s="958">
        <v>1313930</v>
      </c>
      <c r="AB130" s="959"/>
      <c r="AC130" s="959"/>
      <c r="AD130" s="959"/>
      <c r="AE130" s="960"/>
      <c r="AF130" s="961">
        <v>1302301</v>
      </c>
      <c r="AG130" s="959"/>
      <c r="AH130" s="959"/>
      <c r="AI130" s="959"/>
      <c r="AJ130" s="960"/>
      <c r="AK130" s="961">
        <v>1289362</v>
      </c>
      <c r="AL130" s="959"/>
      <c r="AM130" s="959"/>
      <c r="AN130" s="959"/>
      <c r="AO130" s="960"/>
      <c r="AP130" s="1073"/>
      <c r="AQ130" s="1074"/>
      <c r="AR130" s="1074"/>
      <c r="AS130" s="1074"/>
      <c r="AT130" s="1075"/>
      <c r="AU130" s="233"/>
      <c r="AV130" s="233"/>
      <c r="AW130" s="233"/>
      <c r="AX130" s="1065" t="s">
        <v>499</v>
      </c>
      <c r="AY130" s="923"/>
      <c r="AZ130" s="923"/>
      <c r="BA130" s="923"/>
      <c r="BB130" s="923"/>
      <c r="BC130" s="923"/>
      <c r="BD130" s="923"/>
      <c r="BE130" s="924"/>
      <c r="BF130" s="1101">
        <v>7</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500</v>
      </c>
      <c r="X131" s="1108"/>
      <c r="Y131" s="1108"/>
      <c r="Z131" s="1109"/>
      <c r="AA131" s="1004">
        <v>7042383</v>
      </c>
      <c r="AB131" s="986"/>
      <c r="AC131" s="986"/>
      <c r="AD131" s="986"/>
      <c r="AE131" s="987"/>
      <c r="AF131" s="985">
        <v>7383032</v>
      </c>
      <c r="AG131" s="986"/>
      <c r="AH131" s="986"/>
      <c r="AI131" s="986"/>
      <c r="AJ131" s="987"/>
      <c r="AK131" s="985">
        <v>7140359</v>
      </c>
      <c r="AL131" s="986"/>
      <c r="AM131" s="986"/>
      <c r="AN131" s="986"/>
      <c r="AO131" s="987"/>
      <c r="AP131" s="1110"/>
      <c r="AQ131" s="1111"/>
      <c r="AR131" s="1111"/>
      <c r="AS131" s="1111"/>
      <c r="AT131" s="1112"/>
      <c r="AU131" s="233"/>
      <c r="AV131" s="233"/>
      <c r="AW131" s="233"/>
      <c r="AX131" s="1083" t="s">
        <v>501</v>
      </c>
      <c r="AY131" s="726"/>
      <c r="AZ131" s="726"/>
      <c r="BA131" s="726"/>
      <c r="BB131" s="726"/>
      <c r="BC131" s="726"/>
      <c r="BD131" s="726"/>
      <c r="BE131" s="1036"/>
      <c r="BF131" s="1084" t="s">
        <v>392</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1090" t="s">
        <v>502</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503</v>
      </c>
      <c r="W132" s="1094"/>
      <c r="X132" s="1094"/>
      <c r="Y132" s="1094"/>
      <c r="Z132" s="1095"/>
      <c r="AA132" s="1096">
        <v>6.1446814239999998</v>
      </c>
      <c r="AB132" s="1097"/>
      <c r="AC132" s="1097"/>
      <c r="AD132" s="1097"/>
      <c r="AE132" s="1098"/>
      <c r="AF132" s="1099">
        <v>6.9061328729999998</v>
      </c>
      <c r="AG132" s="1097"/>
      <c r="AH132" s="1097"/>
      <c r="AI132" s="1097"/>
      <c r="AJ132" s="1098"/>
      <c r="AK132" s="1099">
        <v>7.9982252989999996</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504</v>
      </c>
      <c r="W133" s="1077"/>
      <c r="X133" s="1077"/>
      <c r="Y133" s="1077"/>
      <c r="Z133" s="1078"/>
      <c r="AA133" s="1079">
        <v>6.4</v>
      </c>
      <c r="AB133" s="1080"/>
      <c r="AC133" s="1080"/>
      <c r="AD133" s="1080"/>
      <c r="AE133" s="1081"/>
      <c r="AF133" s="1079">
        <v>6.4</v>
      </c>
      <c r="AG133" s="1080"/>
      <c r="AH133" s="1080"/>
      <c r="AI133" s="1080"/>
      <c r="AJ133" s="1081"/>
      <c r="AK133" s="1079">
        <v>7</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1Dtrbxu45lOwkMW1K0eryB9Rj1KMZKODeqd7pE0Iq4qfS3wK8GzJXhEd41Lj8yhex1+auebBSnrhAvqLDoGB1A==" saltValue="p4ThFDJUenGwhzNd56cQZ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A7716D-344B-4C05-B17A-C025C627021E}">
  <sheetPr>
    <pageSetUpPr fitToPage="1"/>
  </sheetPr>
  <dimension ref="A1:DQ105"/>
  <sheetViews>
    <sheetView showGridLines="0" view="pageBreakPreview" zoomScale="85" zoomScaleNormal="85" zoomScaleSheetLayoutView="85" workbookViewId="0">
      <selection activeCell="AY24" sqref="AY24"/>
    </sheetView>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505</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GCMZ3e4V2YSfRVG40a1OhFLWi0fhaqRQJOzlGPjCdSs0i8YSsAkoue7zHobCQOr88EtGOR1GJzqA1cnKV4GAlw==" saltValue="S3YTXHAkrOVsPNGK3QT/pQ=="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mwTpK6QcQJ2i7d0c/JBV/gfZFQ1uOW8ZBeY39qxbVXkQTxxRitWTK1dhu6Bfp5p1hh9LjooJvhcVJ8tmpF9Yzg==" saltValue="waXBgrIdzY1T0Uoacq434g==" spinCount="100000" sheet="1" objects="1" scenarios="1"/>
  <dataConsolidate/>
  <phoneticPr fontId="2"/>
  <printOptions horizontalCentered="1" verticalCentered="1"/>
  <pageMargins left="0" right="0" top="0" bottom="0" header="0" footer="0"/>
  <pageSetup paperSize="9" scale="48"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506</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507</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508</v>
      </c>
      <c r="AP7" s="272"/>
      <c r="AQ7" s="273" t="s">
        <v>509</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510</v>
      </c>
      <c r="AQ8" s="279" t="s">
        <v>511</v>
      </c>
      <c r="AR8" s="280" t="s">
        <v>512</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513</v>
      </c>
      <c r="AL9" s="1117"/>
      <c r="AM9" s="1117"/>
      <c r="AN9" s="1118"/>
      <c r="AO9" s="281">
        <v>2075116</v>
      </c>
      <c r="AP9" s="281">
        <v>84351</v>
      </c>
      <c r="AQ9" s="282">
        <v>88339</v>
      </c>
      <c r="AR9" s="283">
        <v>-4.5</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514</v>
      </c>
      <c r="AL10" s="1117"/>
      <c r="AM10" s="1117"/>
      <c r="AN10" s="1118"/>
      <c r="AO10" s="284">
        <v>458816</v>
      </c>
      <c r="AP10" s="284">
        <v>18650</v>
      </c>
      <c r="AQ10" s="285">
        <v>7842</v>
      </c>
      <c r="AR10" s="286">
        <v>137.80000000000001</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515</v>
      </c>
      <c r="AL11" s="1117"/>
      <c r="AM11" s="1117"/>
      <c r="AN11" s="1118"/>
      <c r="AO11" s="284" t="s">
        <v>516</v>
      </c>
      <c r="AP11" s="284" t="s">
        <v>516</v>
      </c>
      <c r="AQ11" s="285">
        <v>2321</v>
      </c>
      <c r="AR11" s="286" t="s">
        <v>516</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517</v>
      </c>
      <c r="AL12" s="1117"/>
      <c r="AM12" s="1117"/>
      <c r="AN12" s="1118"/>
      <c r="AO12" s="284" t="s">
        <v>516</v>
      </c>
      <c r="AP12" s="284" t="s">
        <v>516</v>
      </c>
      <c r="AQ12" s="285">
        <v>10</v>
      </c>
      <c r="AR12" s="286" t="s">
        <v>516</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518</v>
      </c>
      <c r="AL13" s="1117"/>
      <c r="AM13" s="1117"/>
      <c r="AN13" s="1118"/>
      <c r="AO13" s="284">
        <v>35709</v>
      </c>
      <c r="AP13" s="284">
        <v>1452</v>
      </c>
      <c r="AQ13" s="285">
        <v>2936</v>
      </c>
      <c r="AR13" s="286">
        <v>-50.5</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519</v>
      </c>
      <c r="AL14" s="1117"/>
      <c r="AM14" s="1117"/>
      <c r="AN14" s="1118"/>
      <c r="AO14" s="284">
        <v>48118</v>
      </c>
      <c r="AP14" s="284">
        <v>1956</v>
      </c>
      <c r="AQ14" s="285">
        <v>1649</v>
      </c>
      <c r="AR14" s="286">
        <v>18.600000000000001</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520</v>
      </c>
      <c r="AL15" s="1120"/>
      <c r="AM15" s="1120"/>
      <c r="AN15" s="1121"/>
      <c r="AO15" s="284">
        <v>-148507</v>
      </c>
      <c r="AP15" s="284">
        <v>-6037</v>
      </c>
      <c r="AQ15" s="285">
        <v>-5997</v>
      </c>
      <c r="AR15" s="286">
        <v>0.7</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188</v>
      </c>
      <c r="AL16" s="1120"/>
      <c r="AM16" s="1120"/>
      <c r="AN16" s="1121"/>
      <c r="AO16" s="284">
        <v>2469252</v>
      </c>
      <c r="AP16" s="284">
        <v>100372</v>
      </c>
      <c r="AQ16" s="285">
        <v>97102</v>
      </c>
      <c r="AR16" s="286">
        <v>3.4</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521</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522</v>
      </c>
      <c r="AP20" s="293" t="s">
        <v>523</v>
      </c>
      <c r="AQ20" s="294" t="s">
        <v>524</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525</v>
      </c>
      <c r="AL21" s="1123"/>
      <c r="AM21" s="1123"/>
      <c r="AN21" s="1124"/>
      <c r="AO21" s="297">
        <v>8.94</v>
      </c>
      <c r="AP21" s="298">
        <v>8.91</v>
      </c>
      <c r="AQ21" s="299">
        <v>0.03</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526</v>
      </c>
      <c r="AL22" s="1123"/>
      <c r="AM22" s="1123"/>
      <c r="AN22" s="1124"/>
      <c r="AO22" s="302">
        <v>98.2</v>
      </c>
      <c r="AP22" s="303">
        <v>97.5</v>
      </c>
      <c r="AQ22" s="304">
        <v>0.7</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13" t="s">
        <v>527</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ht="13.2" x14ac:dyDescent="0.2">
      <c r="A27" s="309"/>
      <c r="AO27" s="262"/>
      <c r="AP27" s="262"/>
      <c r="AQ27" s="262"/>
      <c r="AR27" s="262"/>
      <c r="AS27" s="262"/>
      <c r="AT27" s="262"/>
    </row>
    <row r="28" spans="1:46" ht="16.2" x14ac:dyDescent="0.2">
      <c r="A28" s="263" t="s">
        <v>528</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529</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508</v>
      </c>
      <c r="AP30" s="272"/>
      <c r="AQ30" s="273" t="s">
        <v>509</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510</v>
      </c>
      <c r="AQ31" s="279" t="s">
        <v>511</v>
      </c>
      <c r="AR31" s="280" t="s">
        <v>512</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530</v>
      </c>
      <c r="AL32" s="1131"/>
      <c r="AM32" s="1131"/>
      <c r="AN32" s="1132"/>
      <c r="AO32" s="312">
        <v>1377627</v>
      </c>
      <c r="AP32" s="312">
        <v>55999</v>
      </c>
      <c r="AQ32" s="313">
        <v>55264</v>
      </c>
      <c r="AR32" s="314">
        <v>1.3</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531</v>
      </c>
      <c r="AL33" s="1131"/>
      <c r="AM33" s="1131"/>
      <c r="AN33" s="1132"/>
      <c r="AO33" s="312" t="s">
        <v>516</v>
      </c>
      <c r="AP33" s="312" t="s">
        <v>516</v>
      </c>
      <c r="AQ33" s="313" t="s">
        <v>516</v>
      </c>
      <c r="AR33" s="314" t="s">
        <v>516</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532</v>
      </c>
      <c r="AL34" s="1131"/>
      <c r="AM34" s="1131"/>
      <c r="AN34" s="1132"/>
      <c r="AO34" s="312" t="s">
        <v>516</v>
      </c>
      <c r="AP34" s="312" t="s">
        <v>516</v>
      </c>
      <c r="AQ34" s="313">
        <v>19</v>
      </c>
      <c r="AR34" s="314" t="s">
        <v>516</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533</v>
      </c>
      <c r="AL35" s="1131"/>
      <c r="AM35" s="1131"/>
      <c r="AN35" s="1132"/>
      <c r="AO35" s="312">
        <v>240399</v>
      </c>
      <c r="AP35" s="312">
        <v>9772</v>
      </c>
      <c r="AQ35" s="313">
        <v>18522</v>
      </c>
      <c r="AR35" s="314">
        <v>-47.2</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534</v>
      </c>
      <c r="AL36" s="1131"/>
      <c r="AM36" s="1131"/>
      <c r="AN36" s="1132"/>
      <c r="AO36" s="312">
        <v>242876</v>
      </c>
      <c r="AP36" s="312">
        <v>9873</v>
      </c>
      <c r="AQ36" s="313">
        <v>2744</v>
      </c>
      <c r="AR36" s="314">
        <v>259.8</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535</v>
      </c>
      <c r="AL37" s="1131"/>
      <c r="AM37" s="1131"/>
      <c r="AN37" s="1132"/>
      <c r="AO37" s="312" t="s">
        <v>516</v>
      </c>
      <c r="AP37" s="312" t="s">
        <v>516</v>
      </c>
      <c r="AQ37" s="313">
        <v>519</v>
      </c>
      <c r="AR37" s="314" t="s">
        <v>516</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536</v>
      </c>
      <c r="AL38" s="1134"/>
      <c r="AM38" s="1134"/>
      <c r="AN38" s="1135"/>
      <c r="AO38" s="315" t="s">
        <v>516</v>
      </c>
      <c r="AP38" s="315" t="s">
        <v>516</v>
      </c>
      <c r="AQ38" s="316">
        <v>4</v>
      </c>
      <c r="AR38" s="304" t="s">
        <v>516</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537</v>
      </c>
      <c r="AL39" s="1134"/>
      <c r="AM39" s="1134"/>
      <c r="AN39" s="1135"/>
      <c r="AO39" s="312">
        <v>-438</v>
      </c>
      <c r="AP39" s="312">
        <v>-18</v>
      </c>
      <c r="AQ39" s="313">
        <v>-3996</v>
      </c>
      <c r="AR39" s="314">
        <v>-99.5</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538</v>
      </c>
      <c r="AL40" s="1131"/>
      <c r="AM40" s="1131"/>
      <c r="AN40" s="1132"/>
      <c r="AO40" s="312">
        <v>-1289362</v>
      </c>
      <c r="AP40" s="312">
        <v>-52411</v>
      </c>
      <c r="AQ40" s="313">
        <v>-50182</v>
      </c>
      <c r="AR40" s="314">
        <v>4.4000000000000004</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299</v>
      </c>
      <c r="AL41" s="1137"/>
      <c r="AM41" s="1137"/>
      <c r="AN41" s="1138"/>
      <c r="AO41" s="312">
        <v>571102</v>
      </c>
      <c r="AP41" s="312">
        <v>23215</v>
      </c>
      <c r="AQ41" s="313">
        <v>22892</v>
      </c>
      <c r="AR41" s="314">
        <v>1.4</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539</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540</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541</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508</v>
      </c>
      <c r="AN49" s="1127" t="s">
        <v>542</v>
      </c>
      <c r="AO49" s="1128"/>
      <c r="AP49" s="1128"/>
      <c r="AQ49" s="1128"/>
      <c r="AR49" s="1129"/>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543</v>
      </c>
      <c r="AO50" s="329" t="s">
        <v>544</v>
      </c>
      <c r="AP50" s="330" t="s">
        <v>545</v>
      </c>
      <c r="AQ50" s="331" t="s">
        <v>546</v>
      </c>
      <c r="AR50" s="332" t="s">
        <v>547</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548</v>
      </c>
      <c r="AL51" s="325"/>
      <c r="AM51" s="333">
        <v>833795</v>
      </c>
      <c r="AN51" s="334">
        <v>31282</v>
      </c>
      <c r="AO51" s="335">
        <v>-7.2</v>
      </c>
      <c r="AP51" s="336">
        <v>83774</v>
      </c>
      <c r="AQ51" s="337">
        <v>-1.5</v>
      </c>
      <c r="AR51" s="338">
        <v>-5.7</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549</v>
      </c>
      <c r="AM52" s="341">
        <v>314988</v>
      </c>
      <c r="AN52" s="342">
        <v>11818</v>
      </c>
      <c r="AO52" s="343">
        <v>-12.9</v>
      </c>
      <c r="AP52" s="344">
        <v>52179</v>
      </c>
      <c r="AQ52" s="345">
        <v>2.7</v>
      </c>
      <c r="AR52" s="346">
        <v>-15.6</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550</v>
      </c>
      <c r="AL53" s="325"/>
      <c r="AM53" s="333">
        <v>641904</v>
      </c>
      <c r="AN53" s="334">
        <v>24590</v>
      </c>
      <c r="AO53" s="335">
        <v>-21.4</v>
      </c>
      <c r="AP53" s="336">
        <v>132981</v>
      </c>
      <c r="AQ53" s="337">
        <v>58.7</v>
      </c>
      <c r="AR53" s="338">
        <v>-80.099999999999994</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549</v>
      </c>
      <c r="AM54" s="341">
        <v>370492</v>
      </c>
      <c r="AN54" s="342">
        <v>14193</v>
      </c>
      <c r="AO54" s="343">
        <v>20.100000000000001</v>
      </c>
      <c r="AP54" s="344">
        <v>56973</v>
      </c>
      <c r="AQ54" s="345">
        <v>9.1999999999999993</v>
      </c>
      <c r="AR54" s="346">
        <v>10.9</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551</v>
      </c>
      <c r="AL55" s="325"/>
      <c r="AM55" s="333">
        <v>959081</v>
      </c>
      <c r="AN55" s="334">
        <v>37512</v>
      </c>
      <c r="AO55" s="335">
        <v>52.5</v>
      </c>
      <c r="AP55" s="336">
        <v>128523</v>
      </c>
      <c r="AQ55" s="337">
        <v>-3.4</v>
      </c>
      <c r="AR55" s="338">
        <v>55.9</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549</v>
      </c>
      <c r="AM56" s="341">
        <v>327140</v>
      </c>
      <c r="AN56" s="342">
        <v>12795</v>
      </c>
      <c r="AO56" s="343">
        <v>-9.8000000000000007</v>
      </c>
      <c r="AP56" s="344">
        <v>56792</v>
      </c>
      <c r="AQ56" s="345">
        <v>-0.3</v>
      </c>
      <c r="AR56" s="346">
        <v>-9.5</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552</v>
      </c>
      <c r="AL57" s="325"/>
      <c r="AM57" s="333">
        <v>820266</v>
      </c>
      <c r="AN57" s="334">
        <v>32641</v>
      </c>
      <c r="AO57" s="335">
        <v>-13</v>
      </c>
      <c r="AP57" s="336">
        <v>69604</v>
      </c>
      <c r="AQ57" s="337">
        <v>-45.8</v>
      </c>
      <c r="AR57" s="338">
        <v>32.799999999999997</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549</v>
      </c>
      <c r="AM58" s="341">
        <v>535190</v>
      </c>
      <c r="AN58" s="342">
        <v>21297</v>
      </c>
      <c r="AO58" s="343">
        <v>66.400000000000006</v>
      </c>
      <c r="AP58" s="344">
        <v>36247</v>
      </c>
      <c r="AQ58" s="345">
        <v>-36.200000000000003</v>
      </c>
      <c r="AR58" s="346">
        <v>102.6</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553</v>
      </c>
      <c r="AL59" s="325"/>
      <c r="AM59" s="333">
        <v>640519</v>
      </c>
      <c r="AN59" s="334">
        <v>26036</v>
      </c>
      <c r="AO59" s="335">
        <v>-20.2</v>
      </c>
      <c r="AP59" s="336">
        <v>68410</v>
      </c>
      <c r="AQ59" s="337">
        <v>-1.7</v>
      </c>
      <c r="AR59" s="338">
        <v>-18.5</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549</v>
      </c>
      <c r="AM60" s="341">
        <v>343529</v>
      </c>
      <c r="AN60" s="342">
        <v>13964</v>
      </c>
      <c r="AO60" s="343">
        <v>-34.4</v>
      </c>
      <c r="AP60" s="344">
        <v>35086</v>
      </c>
      <c r="AQ60" s="345">
        <v>-3.2</v>
      </c>
      <c r="AR60" s="346">
        <v>-31.2</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554</v>
      </c>
      <c r="AL61" s="347"/>
      <c r="AM61" s="348">
        <v>779113</v>
      </c>
      <c r="AN61" s="349">
        <v>30412</v>
      </c>
      <c r="AO61" s="350">
        <v>-1.9</v>
      </c>
      <c r="AP61" s="351">
        <v>96658</v>
      </c>
      <c r="AQ61" s="352">
        <v>1.3</v>
      </c>
      <c r="AR61" s="338">
        <v>-3.2</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549</v>
      </c>
      <c r="AM62" s="341">
        <v>378268</v>
      </c>
      <c r="AN62" s="342">
        <v>14813</v>
      </c>
      <c r="AO62" s="343">
        <v>5.9</v>
      </c>
      <c r="AP62" s="344">
        <v>47455</v>
      </c>
      <c r="AQ62" s="345">
        <v>-5.6</v>
      </c>
      <c r="AR62" s="346">
        <v>11.5</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QE47SmkLvAWYaZRZKgxHA4Ae2fXye78M0KTPcd6oZzDubUd6/+v5dY2oRM4m68ASy6Mc/UlV2wSWLAv8mQDofw==" saltValue="3TXaOzGzHDM7/RoINIHCg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headerFooter alignWithMargins="0">
    <oddFooter>&amp;C&amp;P/&amp;N</oddFooter>
  </headerFooter>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workbookViewId="0">
      <selection activeCell="BJ42" sqref="BJ42"/>
    </sheetView>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556</v>
      </c>
    </row>
    <row r="121" spans="125:125" ht="13.5" hidden="1" customHeight="1" x14ac:dyDescent="0.2">
      <c r="DU121" s="259"/>
    </row>
  </sheetData>
  <sheetProtection algorithmName="SHA-512" hashValue="Yhn7+I/BPqmSRvii0KWqMkxX8aKd5t0HINVSaXazA304y3jgA1WKb076cBcmIliQ1K8pn7msUGKwEEpFXSFqtQ==" saltValue="T/EO9oeqEYXpweOHqN0/d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workbookViewId="0">
      <selection activeCell="BK84" sqref="BK84"/>
    </sheetView>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557</v>
      </c>
    </row>
  </sheetData>
  <sheetProtection algorithmName="SHA-512" hashValue="oiejUF7GadwEeNQFdu3wfksAeXtaUtCVCYi/W5UQgtdCx5BZmK7lCCJhwDm7BVi3CF+MOBqtU5NrXupLXO/hYw==" saltValue="K1mRRJXwyLLYPe91071Av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s="1" customFormat="1" ht="16.5" customHeight="1" x14ac:dyDescent="0.2"/>
    <row r="24" s="1" customFormat="1" ht="16.5" customHeight="1" x14ac:dyDescent="0.2"/>
    <row r="25" s="1" customFormat="1" ht="16.5" customHeight="1" x14ac:dyDescent="0.2"/>
    <row r="26" s="1" customFormat="1" ht="16.5" customHeight="1" x14ac:dyDescent="0.2"/>
    <row r="27" s="1" customFormat="1" ht="16.5" customHeight="1" x14ac:dyDescent="0.2"/>
    <row r="28" s="1" customFormat="1" ht="16.5" customHeight="1" x14ac:dyDescent="0.2"/>
    <row r="29" s="1" customFormat="1" ht="16.5" customHeight="1" x14ac:dyDescent="0.2"/>
    <row r="30" s="1" customFormat="1" ht="16.5" customHeight="1" x14ac:dyDescent="0.2"/>
    <row r="31" s="1" customFormat="1" ht="16.5" customHeight="1" x14ac:dyDescent="0.2"/>
    <row r="32" s="1" customFormat="1"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2">
      <c r="B47" s="10"/>
      <c r="C47" s="1139" t="s">
        <v>3</v>
      </c>
      <c r="D47" s="1139"/>
      <c r="E47" s="1140"/>
      <c r="F47" s="11">
        <v>22.01</v>
      </c>
      <c r="G47" s="12">
        <v>22.74</v>
      </c>
      <c r="H47" s="12">
        <v>24.68</v>
      </c>
      <c r="I47" s="12">
        <v>30.07</v>
      </c>
      <c r="J47" s="13">
        <v>32.78</v>
      </c>
    </row>
    <row r="48" spans="2:10" ht="57.75" customHeight="1" x14ac:dyDescent="0.2">
      <c r="B48" s="14"/>
      <c r="C48" s="1141" t="s">
        <v>4</v>
      </c>
      <c r="D48" s="1141"/>
      <c r="E48" s="1142"/>
      <c r="F48" s="15">
        <v>6.42</v>
      </c>
      <c r="G48" s="16">
        <v>6.42</v>
      </c>
      <c r="H48" s="16">
        <v>6.54</v>
      </c>
      <c r="I48" s="16">
        <v>5.94</v>
      </c>
      <c r="J48" s="17">
        <v>10.06</v>
      </c>
    </row>
    <row r="49" spans="2:10" ht="57.75" customHeight="1" thickBot="1" x14ac:dyDescent="0.25">
      <c r="B49" s="18"/>
      <c r="C49" s="1143" t="s">
        <v>5</v>
      </c>
      <c r="D49" s="1143"/>
      <c r="E49" s="1144"/>
      <c r="F49" s="19" t="s">
        <v>563</v>
      </c>
      <c r="G49" s="20" t="s">
        <v>564</v>
      </c>
      <c r="H49" s="20">
        <v>1.1200000000000001</v>
      </c>
      <c r="I49" s="20">
        <v>4.3499999999999996</v>
      </c>
      <c r="J49" s="21">
        <v>4.2</v>
      </c>
    </row>
    <row r="50" spans="2:10" ht="13.2" x14ac:dyDescent="0.2"/>
  </sheetData>
  <sheetProtection algorithmName="SHA-512" hashValue="malDYy6cCAURsgWtC/bu65OxOmI4GMgg+wzxHg9pedYf9urtcYKY16HdMDhlyhxXuW154/XlR5ftNyS6C0MQOw==" saltValue="WtnbymARtQbQBw6wbDOEV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佐々木　紗希</dc:creator>
  <cp:lastModifiedBy>佐々木　紗希</cp:lastModifiedBy>
  <dcterms:created xsi:type="dcterms:W3CDTF">2024-03-18T01:10:49Z</dcterms:created>
  <dcterms:modified xsi:type="dcterms:W3CDTF">2024-03-18T01:10:50Z</dcterms:modified>
</cp:coreProperties>
</file>