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01\烏山庁舎共有フォルダ\０２総合政策課\３財政担当\R06\04 地方財政の公表\財政状況資料集\070303 令和５年度財政状況資料集の作成及び提出について（依頼）\03 回答\"/>
    </mc:Choice>
  </mc:AlternateContent>
  <xr:revisionPtr revIDLastSave="0" documentId="13_ncr:1_{2E4FFB6E-E29C-4C87-9E54-97F24AAD85BF}"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O34" i="10"/>
  <c r="BW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alcChain>
</file>

<file path=xl/sharedStrings.xml><?xml version="1.0" encoding="utf-8"?>
<sst xmlns="http://schemas.openxmlformats.org/spreadsheetml/2006/main" count="1093" uniqueCount="559">
  <si>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</si>
  <si>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</si>
  <si>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</si>
  <si>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</si>
  <si>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</si>
  <si>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</si>
  <si>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</si>
  <si>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</si>
  <si>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</si>
  <si>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</si>
  <si>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</si>
  <si>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</si>
  <si>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</si>
  <si>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</si>
  <si>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</si>
  <si>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</si>
  <si>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</si>
  <si>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</si>
  <si>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</si>
  <si>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</si>
  <si>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</si>
  <si>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</si>
  <si>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</si>
  <si>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</si>
  <si>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</si>
  <si>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</si>
  <si>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</si>
  <si>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</si>
  <si>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</si>
  <si>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</si>
  <si>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</si>
  <si>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</si>
  <si>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</si>
  <si>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</si>
  <si>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</si>
  <si>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</si>
  <si>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</si>
  <si>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</si>
  <si>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</si>
  <si>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</si>
  <si>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</si>
  <si>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</si>
  <si>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</si>
  <si>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</si>
  <si>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</si>
  <si>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</si>
  <si>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</si>
  <si>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</si>
  <si>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</si>
  <si>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</si>
  <si>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</si>
  <si>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</si>
  <si>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</si>
  <si>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</si>
  <si>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</si>
  <si>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</si>
  <si>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</si>
  <si>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</si>
  <si>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</si>
  <si>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</si>
  <si>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</si>
  <si>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</si>
  <si>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</si>
  <si>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</si>
  <si>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</si>
  <si>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</si>
  <si>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</si>
  <si>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</si>
  <si>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</si>
  <si>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</si>
  <si>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</si>
  <si>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</si>
  <si>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</si>
  <si>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</si>
  <si>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</si>
  <si>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</si>
  <si>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</si>
  <si>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</si>
  <si>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</si>
  <si>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</si>
  <si>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</si>
  <si>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</si>
  <si>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</si>
  <si>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</si>
  <si>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</si>
  <si>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</si>
  <si>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</si>
  <si>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</si>
  <si>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</si>
  <si>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</si>
  <si>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</si>
  <si>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</si>
  <si>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</si>
  <si>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</si>
  <si>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那須烏山市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</si>
  <si>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</si>
  <si>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</si>
  <si>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</si>
  <si>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</si>
  <si>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</si>
  <si>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</si>
  <si>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</si>
  <si>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</si>
  <si>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</si>
  <si>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</si>
  <si>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</si>
  <si>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</si>
  <si>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</si>
  <si>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</si>
  <si>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</si>
  <si>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</si>
  <si>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</si>
  <si>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</si>
  <si>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</si>
  <si>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</si>
  <si>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</si>
  <si>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</si>
  <si>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</si>
  <si>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</si>
  <si>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</si>
  <si>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</si>
  <si>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</si>
  <si>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</si>
  <si>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</si>
  <si>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</si>
  <si>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</si>
  <si>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</si>
  <si>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</si>
  <si>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</si>
  <si>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</si>
  <si>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</si>
  <si>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</si>
  <si>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</si>
  <si>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</si>
  <si>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</si>
  <si>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</si>
  <si>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</si>
  <si>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</si>
  <si>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</si>
  <si>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</si>
  <si>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</si>
  <si>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</si>
  <si>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</si>
  <si>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</si>
  <si>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</si>
  <si>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</si>
  <si>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</si>
  <si>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</si>
  <si>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</si>
  <si>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</si>
  <si>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</si>
  <si>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</si>
  <si>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</si>
  <si>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</si>
  <si>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</si>
  <si>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</si>
  <si>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</si>
  <si>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</si>
  <si>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</si>
  <si>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</si>
  <si>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</si>
  <si>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</si>
  <si>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</si>
  <si>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</si>
  <si>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</si>
  <si>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</si>
  <si>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</si>
  <si>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</si>
  <si>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</si>
  <si>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</si>
  <si>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</si>
  <si>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</si>
  <si>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</si>
  <si>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</si>
  <si>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</si>
  <si>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</si>
  <si>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</si>
  <si>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</si>
  <si>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</si>
  <si>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</si>
  <si>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</si>
  <si>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</si>
  <si>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</si>
  <si>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</si>
  <si>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</si>
  <si>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</si>
  <si>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</si>
  <si>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</si>
  <si>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</si>
  <si>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</si>
  <si>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</si>
  <si>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</si>
  <si>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</si>
  <si>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</si>
  <si>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</si>
  <si>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</si>
  <si>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</si>
  <si>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</si>
  <si>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</si>
  <si>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</si>
  <si>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</si>
  <si>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</si>
  <si>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</si>
  <si>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栃木県那須烏山市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</si>
  <si>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</si>
  <si>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</si>
  <si>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</si>
  <si>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</si>
  <si>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</si>
  <si>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</si>
  <si>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</si>
  <si>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</si>
  <si>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</si>
  <si>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</si>
  <si>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</si>
  <si>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</si>
  <si>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</si>
  <si>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</si>
  <si>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</si>
  <si>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</si>
  <si>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</si>
  <si>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</si>
  <si>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</si>
  <si>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</si>
  <si>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</si>
  <si>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</si>
  <si>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</si>
  <si>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</si>
  <si>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</si>
  <si>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</si>
  <si>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</si>
  <si>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</si>
  <si>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</si>
  <si>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</si>
  <si>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</si>
  <si>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</si>
  <si>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</si>
  <si>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</si>
  <si>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</si>
  <si>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</si>
  <si>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</si>
  <si>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</si>
  <si>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</si>
  <si>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</si>
  <si>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</si>
  <si>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</si>
  <si>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</si>
  <si>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</si>
  <si>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</si>
  <si>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</si>
  <si>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</si>
  <si>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</si>
  <si>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</si>
  <si>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</si>
  <si>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</si>
  <si>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</si>
  <si>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</si>
  <si>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</si>
  <si>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</si>
  <si>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</si>
  <si>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</si>
  <si>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</si>
  <si>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</si>
  <si>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</si>
  <si>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</si>
  <si>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</si>
  <si>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</si>
  <si>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</si>
  <si>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</si>
  <si>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</si>
  <si>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</si>
  <si>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</si>
  <si>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</si>
  <si>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</si>
  <si>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</si>
  <si>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</si>
  <si>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</si>
  <si>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</si>
  <si>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</si>
  <si>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</si>
  <si>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</si>
  <si>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</si>
  <si>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</si>
  <si>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</si>
  <si>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</si>
  <si>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</si>
  <si>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</si>
  <si>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</si>
  <si>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</si>
  <si>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</si>
  <si>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</si>
  <si>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</si>
  <si>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</si>
  <si>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</si>
  <si>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</si>
  <si>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</si>
  <si>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</si>
  <si>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</si>
  <si>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</si>
  <si>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</si>
  <si>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</si>
  <si>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</si>
  <si>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</si>
  <si>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</si>
  <si>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</si>
  <si>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</si>
  <si>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</si>
  <si>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</si>
  <si>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</si>
  <si>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</si>
  <si>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</si>
  <si>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</si>
  <si>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</si>
  <si>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</si>
  <si>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</si>
  <si>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</si>
  <si>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</si>
  <si>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</si>
  <si>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</si>
  <si>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</si>
  <si>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</si>
  <si>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</si>
  <si>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</si>
  <si>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</si>
  <si>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</si>
  <si>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</si>
  <si>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</si>
  <si>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</si>
  <si>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</si>
  <si>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</si>
  <si>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</si>
  <si>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</si>
  <si>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</si>
  <si>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</si>
  <si>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</si>
  <si>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</si>
  <si>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</si>
  <si>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</si>
  <si>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</si>
  <si>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</si>
  <si>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</si>
  <si>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</si>
  <si>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</si>
  <si>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</si>
  <si>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</si>
  <si>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</si>
  <si>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</si>
  <si>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</si>
  <si>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</si>
  <si>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</si>
  <si>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</si>
  <si>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</si>
  <si>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</si>
  <si>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</si>
  <si>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栃木県那須烏山市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</si>
  <si>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</si>
  <si>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</si>
  <si>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</si>
  <si>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</si>
  <si>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</si>
  <si>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</si>
  <si>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</si>
  <si>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</si>
  <si>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</si>
  <si>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</si>
  <si>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</si>
  <si>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</si>
  <si>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</si>
  <si>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</si>
  <si>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</si>
  <si>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</si>
  <si>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</si>
  <si>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</si>
  <si>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</si>
  <si>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</si>
  <si>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熊田診療所特別会計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</si>
  <si>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</si>
  <si>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</si>
  <si>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</si>
  <si>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</si>
  <si>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</si>
  <si>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</si>
  <si>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</si>
  <si>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</si>
  <si>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</si>
  <si>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</si>
  <si>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</si>
  <si>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</si>
  <si>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</si>
  <si>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</si>
  <si>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</si>
  <si>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</si>
  <si>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</si>
  <si>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</si>
  <si>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</si>
  <si>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</si>
  <si>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</si>
  <si>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</si>
  <si>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</si>
  <si>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</si>
  <si>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</si>
  <si>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</si>
  <si>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</si>
  <si>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</si>
  <si>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</si>
  <si>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</si>
  <si>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</si>
  <si>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</si>
  <si>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</si>
  <si>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</si>
  <si>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</si>
  <si>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</si>
  <si>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</si>
  <si>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</si>
  <si>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</si>
  <si>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</si>
  <si>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</si>
  <si>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</si>
  <si>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</si>
  <si>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</si>
  <si>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</si>
  <si>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</si>
  <si>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</si>
  <si>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</si>
  <si>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</si>
  <si>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</si>
  <si>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</si>
  <si>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</si>
  <si>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</si>
  <si>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</si>
  <si>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</si>
  <si>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</si>
  <si>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</si>
  <si>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</si>
  <si>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</si>
  <si>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</si>
  <si>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</si>
  <si>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</si>
  <si>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</si>
  <si>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</si>
  <si>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</si>
  <si>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</si>
  <si>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</si>
  <si>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</si>
  <si>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</si>
  <si>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</si>
  <si>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</si>
  <si>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</si>
  <si>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</si>
  <si>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</si>
  <si>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</si>
  <si>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</si>
  <si>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</si>
  <si>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</si>
  <si>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</si>
  <si>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</si>
  <si>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</si>
  <si>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</si>
  <si>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</si>
  <si>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</si>
  <si>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</si>
  <si>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</si>
  <si>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</si>
  <si>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</si>
  <si>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</si>
  <si>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</si>
  <si>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</si>
  <si>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</si>
  <si>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</si>
  <si>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</si>
  <si>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</si>
  <si>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</si>
  <si>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</si>
  <si>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</si>
  <si>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</si>
  <si>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</si>
  <si>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</si>
  <si>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</si>
  <si>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</si>
  <si>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</si>
  <si>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</si>
  <si>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</si>
  <si>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</si>
  <si>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</si>
  <si>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</si>
  <si>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</si>
  <si>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</si>
  <si>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</si>
  <si>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</si>
  <si>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</si>
  <si>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</si>
  <si>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</si>
  <si>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</si>
  <si>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</si>
  <si>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</si>
  <si>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</si>
  <si>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</si>
  <si>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</si>
  <si>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</si>
  <si>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</si>
  <si>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</si>
  <si>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</si>
  <si>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</si>
  <si>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</si>
  <si>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</si>
  <si>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</si>
  <si>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</si>
  <si>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</si>
  <si>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</si>
  <si>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</si>
  <si>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</si>
  <si>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</si>
  <si>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</si>
  <si>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</si>
  <si>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</si>
  <si>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</si>
  <si>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</si>
  <si>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</si>
  <si>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</si>
  <si>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</si>
  <si>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</si>
  <si>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</si>
  <si>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</si>
  <si>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</si>
  <si>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</si>
  <si>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</si>
  <si>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</si>
  <si>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</si>
  <si>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</si>
  <si>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</si>
  <si>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1.21</t>
  </si>
  <si>
    <t>▲ 4.43</t>
  </si>
  <si>
    <t>水道事業会計</t>
  </si>
  <si>
    <t>一般会計</t>
  </si>
  <si>
    <t>介護保険特別会計</t>
  </si>
  <si>
    <t>国民健康保険特別会計</t>
  </si>
  <si>
    <t>下水道事業会計</t>
  </si>
  <si>
    <t>熊田診療所特別会計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</si>
  <si>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</si>
  <si>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</si>
  <si>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</si>
  <si>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</si>
  <si>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</si>
  <si>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</si>
  <si>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</si>
  <si>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</si>
  <si>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</si>
  <si>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南那須地区広域行政事務組合（普通会計）</t>
    <rPh sb="0" eb="5">
      <t>ミナミナスチク</t>
    </rPh>
    <rPh sb="5" eb="13">
      <t>コウイキギョウセイジムクミアイ</t>
    </rPh>
    <rPh sb="14" eb="18">
      <t>フツウカイケイ</t>
    </rPh>
    <phoneticPr fontId="2"/>
  </si>
  <si>
    <t>南那須地区広域行政事務組合（病院会計）</t>
    <rPh sb="14" eb="16">
      <t>ビョウイン</t>
    </rPh>
    <phoneticPr fontId="2"/>
  </si>
  <si>
    <t>栃木県市町村総合事務組合（一般会計）</t>
    <rPh sb="0" eb="3">
      <t>トチギケン</t>
    </rPh>
    <rPh sb="3" eb="6">
      <t>シチョウソン</t>
    </rPh>
    <rPh sb="6" eb="12">
      <t>ソウゴウジムクミアイ</t>
    </rPh>
    <rPh sb="13" eb="17">
      <t>イッパンカイケイ</t>
    </rPh>
    <phoneticPr fontId="2"/>
  </si>
  <si>
    <t>栃木県市町村総合事務組合（特別会計）</t>
    <rPh sb="0" eb="3">
      <t>トチギケン</t>
    </rPh>
    <rPh sb="3" eb="6">
      <t>シチョウソン</t>
    </rPh>
    <rPh sb="6" eb="12">
      <t>ソウゴウジムクミアイ</t>
    </rPh>
    <rPh sb="13" eb="15">
      <t>トクベツ</t>
    </rPh>
    <rPh sb="15" eb="17">
      <t>カイケイ</t>
    </rPh>
    <phoneticPr fontId="2"/>
  </si>
  <si>
    <t>栃木県後期高齢者医療広域連合（一般会計）</t>
    <rPh sb="0" eb="3">
      <t>トチギケン</t>
    </rPh>
    <rPh sb="3" eb="8">
      <t>コウキコウレイシャ</t>
    </rPh>
    <rPh sb="8" eb="10">
      <t>イリョウ</t>
    </rPh>
    <rPh sb="10" eb="14">
      <t>コウイキレンゴウ</t>
    </rPh>
    <rPh sb="15" eb="19">
      <t>イッパンカイケイ</t>
    </rPh>
    <phoneticPr fontId="2"/>
  </si>
  <si>
    <t>栃木県後期高齢者医療広域連合（特別会計）</t>
    <rPh sb="0" eb="3">
      <t>トチギケン</t>
    </rPh>
    <rPh sb="3" eb="8">
      <t>コウキコウレイシャ</t>
    </rPh>
    <rPh sb="8" eb="10">
      <t>イリョウ</t>
    </rPh>
    <rPh sb="10" eb="14">
      <t>コウイキレンゴウ</t>
    </rPh>
    <rPh sb="15" eb="17">
      <t>トクベツ</t>
    </rPh>
    <rPh sb="17" eb="19">
      <t>カイケイ</t>
    </rPh>
    <phoneticPr fontId="2"/>
  </si>
  <si>
    <t>那須烏山市農業公社</t>
    <rPh sb="0" eb="5">
      <t>ナスカラスヤマシ</t>
    </rPh>
    <rPh sb="5" eb="9">
      <t>ノウギョウコウシャ</t>
    </rPh>
    <phoneticPr fontId="2"/>
  </si>
  <si>
    <t>市有施設整備基金</t>
    <rPh sb="0" eb="2">
      <t>シユウ</t>
    </rPh>
    <rPh sb="2" eb="4">
      <t>シセツ</t>
    </rPh>
    <rPh sb="4" eb="6">
      <t>セイビ</t>
    </rPh>
    <rPh sb="6" eb="8">
      <t>キキン</t>
    </rPh>
    <phoneticPr fontId="10"/>
  </si>
  <si>
    <t>庁舎整備基金</t>
    <rPh sb="0" eb="2">
      <t>チョウシャ</t>
    </rPh>
    <rPh sb="2" eb="4">
      <t>セイビ</t>
    </rPh>
    <rPh sb="4" eb="6">
      <t>キキン</t>
    </rPh>
    <phoneticPr fontId="10"/>
  </si>
  <si>
    <t>地域振興基金</t>
    <rPh sb="0" eb="2">
      <t>チイキ</t>
    </rPh>
    <rPh sb="2" eb="4">
      <t>シンコウ</t>
    </rPh>
    <rPh sb="4" eb="6">
      <t>キキン</t>
    </rPh>
    <phoneticPr fontId="10"/>
  </si>
  <si>
    <t>奨学基金</t>
    <rPh sb="0" eb="2">
      <t>ショウガク</t>
    </rPh>
    <rPh sb="2" eb="4">
      <t>キキン</t>
    </rPh>
    <phoneticPr fontId="10"/>
  </si>
  <si>
    <t>地域福祉基金</t>
    <rPh sb="0" eb="2">
      <t>チイキ</t>
    </rPh>
    <rPh sb="2" eb="4">
      <t>フクシ</t>
    </rPh>
    <rPh sb="4" eb="6">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</si>
</sst>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69604</c:v>
                </c:pt>
                <c:pt idx="3">
                  <c:v>68410</c:v>
                </c:pt>
                <c:pt idx="4">
                  <c:v>73019</c:v>
                </c:pt>
              </c:numCache>
            </c:numRef>
          </c:val>
          <c:smooth val="0"/>
          <c:extLst>
            <c:ext xmlns:c16="http://schemas.microsoft.com/office/drawing/2014/chart" uri="{C3380CC4-5D6E-409C-BE32-E72D297353CC}">
              <c16:uniqueId val="{00000000-8F3E-40D0-AF0E-46EE9397A9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24590</c:v>
                </c:pt>
                <c:pt idx="1">
                  <c:v>37512</c:v>
                </c:pt>
                <c:pt idx="2">
                  <c:v>32641</c:v>
                </c:pt>
                <c:pt idx="3">
                  <c:v>26036</c:v>
                </c:pt>
                <c:pt idx="4">
                  <c:v>50933</c:v>
                </c:pt>
              </c:numCache>
            </c:numRef>
          </c:val>
          <c:smooth val="0"/>
          <c:extLst>
            <c:ext xmlns:c16="http://schemas.microsoft.com/office/drawing/2014/chart" uri="{C3380CC4-5D6E-409C-BE32-E72D297353CC}">
              <c16:uniqueId val="{00000001-8F3E-40D0-AF0E-46EE9397A9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6.42</c:v>
                </c:pt>
                <c:pt idx="1">
                  <c:v>6.54</c:v>
                </c:pt>
                <c:pt idx="2">
                  <c:v>5.94</c:v>
                </c:pt>
                <c:pt idx="3">
                  <c:v>10.06</c:v>
                </c:pt>
                <c:pt idx="4">
                  <c:v>9.31</c:v>
                </c:pt>
              </c:numCache>
            </c:numRef>
          </c:val>
          <c:extLst>
            <c:ext xmlns:c16="http://schemas.microsoft.com/office/drawing/2014/chart" uri="{C3380CC4-5D6E-409C-BE32-E72D297353CC}">
              <c16:uniqueId val="{00000000-2B46-45A6-BBFB-938C07EF5D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22.74</c:v>
                </c:pt>
                <c:pt idx="1">
                  <c:v>24.68</c:v>
                </c:pt>
                <c:pt idx="2">
                  <c:v>30.07</c:v>
                </c:pt>
                <c:pt idx="3">
                  <c:v>32.78</c:v>
                </c:pt>
                <c:pt idx="4">
                  <c:v>33.869999999999997</c:v>
                </c:pt>
              </c:numCache>
            </c:numRef>
          </c:val>
          <c:extLst>
            <c:ext xmlns:c16="http://schemas.microsoft.com/office/drawing/2014/chart" uri="{C3380CC4-5D6E-409C-BE32-E72D297353CC}">
              <c16:uniqueId val="{00000001-2B46-45A6-BBFB-938C07EF5D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-1.21</c:v>
                </c:pt>
                <c:pt idx="1">
                  <c:v>1.1200000000000001</c:v>
                </c:pt>
                <c:pt idx="2">
                  <c:v>4.3499999999999996</c:v>
                </c:pt>
                <c:pt idx="3">
                  <c:v>4.2</c:v>
                </c:pt>
                <c:pt idx="4">
                  <c:v>-4.43</c:v>
                </c:pt>
              </c:numCache>
            </c:numRef>
          </c:val>
          <c:smooth val="0"/>
          <c:extLst>
            <c:ext xmlns:c16="http://schemas.microsoft.com/office/drawing/2014/chart" uri="{C3380CC4-5D6E-409C-BE32-E72D297353CC}">
              <c16:uniqueId val="{00000002-2B46-45A6-BBFB-938C07EF5D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0.34</c:v>
                </c:pt>
                <c:pt idx="4">
                  <c:v>#N/A</c:v>
                </c:pt>
                <c:pt idx="5">
                  <c:v>0.3</c:v>
                </c:pt>
                <c:pt idx="6">
                  <c:v>#N/A</c:v>
                </c:pt>
                <c:pt idx="7">
                  <c:v>0.9</c:v>
                </c:pt>
                <c:pt idx="8">
                  <c:v>0</c:v>
                </c:pt>
                <c:pt idx="9">
                  <c:v>0</c:v>
                </c:pt>
              </c:numCache>
            </c:numRef>
          </c:val>
          <c:extLst>
            <c:ext xmlns:c16="http://schemas.microsoft.com/office/drawing/2014/chart" uri="{C3380CC4-5D6E-409C-BE32-E72D297353CC}">
              <c16:uniqueId val="{00000000-A923-4657-8D7A-2558A2BD35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23-4657-8D7A-2558A2BD356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923-4657-8D7A-2558A2BD356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0.03</c:v>
                </c:pt>
                <c:pt idx="4">
                  <c:v>#N/A</c:v>
                </c:pt>
                <c:pt idx="5">
                  <c:v>0.04</c:v>
                </c:pt>
                <c:pt idx="6">
                  <c:v>#N/A</c:v>
                </c:pt>
                <c:pt idx="7">
                  <c:v>0.04</c:v>
                </c:pt>
                <c:pt idx="8">
                  <c:v>#N/A</c:v>
                </c:pt>
                <c:pt idx="9">
                  <c:v>0.08</c:v>
                </c:pt>
              </c:numCache>
            </c:numRef>
          </c:val>
          <c:extLst>
            <c:ext xmlns:c16="http://schemas.microsoft.com/office/drawing/2014/chart" uri="{C3380CC4-5D6E-409C-BE32-E72D297353CC}">
              <c16:uniqueId val="{00000003-A923-4657-8D7A-2558A2BD3567}"/>
            </c:ext>
          </c:extLst>
        </c:ser>
        <c:ser>
          <c:idx val="4"/>
          <c:order val="4"/>
          <c:tx>
            <c:strRef>
              <c:f>データシート!$A$31</c:f>
              <c:strCache>
                <c:ptCount val="1"/>
                <c:pt idx="0">
                  <c:v>熊田診療所特別会計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0.05</c:v>
                </c:pt>
                <c:pt idx="4">
                  <c:v>#N/A</c:v>
                </c:pt>
                <c:pt idx="5">
                  <c:v>0.09</c:v>
                </c:pt>
                <c:pt idx="6">
                  <c:v>#N/A</c:v>
                </c:pt>
                <c:pt idx="7">
                  <c:v>7.0000000000000007E-2</c:v>
                </c:pt>
                <c:pt idx="8">
                  <c:v>#N/A</c:v>
                </c:pt>
                <c:pt idx="9">
                  <c:v>0.08</c:v>
                </c:pt>
              </c:numCache>
            </c:numRef>
          </c:val>
          <c:extLst>
            <c:ext xmlns:c16="http://schemas.microsoft.com/office/drawing/2014/chart" uri="{C3380CC4-5D6E-409C-BE32-E72D297353CC}">
              <c16:uniqueId val="{00000004-A923-4657-8D7A-2558A2BD356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0.37</c:v>
                </c:pt>
              </c:numCache>
            </c:numRef>
          </c:val>
          <c:extLst>
            <c:ext xmlns:c16="http://schemas.microsoft.com/office/drawing/2014/chart" uri="{C3380CC4-5D6E-409C-BE32-E72D297353CC}">
              <c16:uniqueId val="{00000005-A923-4657-8D7A-2558A2BD356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1.82</c:v>
                </c:pt>
                <c:pt idx="2">
                  <c:v>#N/A</c:v>
                </c:pt>
                <c:pt idx="3">
                  <c:v>1.36</c:v>
                </c:pt>
                <c:pt idx="4">
                  <c:v>#N/A</c:v>
                </c:pt>
                <c:pt idx="5">
                  <c:v>1.21</c:v>
                </c:pt>
                <c:pt idx="6">
                  <c:v>#N/A</c:v>
                </c:pt>
                <c:pt idx="7">
                  <c:v>1.18</c:v>
                </c:pt>
                <c:pt idx="8">
                  <c:v>#N/A</c:v>
                </c:pt>
                <c:pt idx="9">
                  <c:v>1.35</c:v>
                </c:pt>
              </c:numCache>
            </c:numRef>
          </c:val>
          <c:extLst>
            <c:ext xmlns:c16="http://schemas.microsoft.com/office/drawing/2014/chart" uri="{C3380CC4-5D6E-409C-BE32-E72D297353CC}">
              <c16:uniqueId val="{00000006-A923-4657-8D7A-2558A2BD356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0.74</c:v>
                </c:pt>
                <c:pt idx="2">
                  <c:v>#N/A</c:v>
                </c:pt>
                <c:pt idx="3">
                  <c:v>0.97</c:v>
                </c:pt>
                <c:pt idx="4">
                  <c:v>#N/A</c:v>
                </c:pt>
                <c:pt idx="5">
                  <c:v>1.5</c:v>
                </c:pt>
                <c:pt idx="6">
                  <c:v>#N/A</c:v>
                </c:pt>
                <c:pt idx="7">
                  <c:v>2.23</c:v>
                </c:pt>
                <c:pt idx="8">
                  <c:v>#N/A</c:v>
                </c:pt>
                <c:pt idx="9">
                  <c:v>1.83</c:v>
                </c:pt>
              </c:numCache>
            </c:numRef>
          </c:val>
          <c:extLst>
            <c:ext xmlns:c16="http://schemas.microsoft.com/office/drawing/2014/chart" uri="{C3380CC4-5D6E-409C-BE32-E72D297353CC}">
              <c16:uniqueId val="{00000007-A923-4657-8D7A-2558A2BD35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6.38</c:v>
                </c:pt>
                <c:pt idx="2">
                  <c:v>#N/A</c:v>
                </c:pt>
                <c:pt idx="3">
                  <c:v>6.48</c:v>
                </c:pt>
                <c:pt idx="4">
                  <c:v>#N/A</c:v>
                </c:pt>
                <c:pt idx="5">
                  <c:v>5.84</c:v>
                </c:pt>
                <c:pt idx="6">
                  <c:v>#N/A</c:v>
                </c:pt>
                <c:pt idx="7">
                  <c:v>9.98</c:v>
                </c:pt>
                <c:pt idx="8">
                  <c:v>#N/A</c:v>
                </c:pt>
                <c:pt idx="9">
                  <c:v>9.2200000000000006</c:v>
                </c:pt>
              </c:numCache>
            </c:numRef>
          </c:val>
          <c:extLst>
            <c:ext xmlns:c16="http://schemas.microsoft.com/office/drawing/2014/chart" uri="{C3380CC4-5D6E-409C-BE32-E72D297353CC}">
              <c16:uniqueId val="{00000008-A923-4657-8D7A-2558A2BD356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12.71</c:v>
                </c:pt>
                <c:pt idx="2">
                  <c:v>#N/A</c:v>
                </c:pt>
                <c:pt idx="3">
                  <c:v>11.76</c:v>
                </c:pt>
                <c:pt idx="4">
                  <c:v>#N/A</c:v>
                </c:pt>
                <c:pt idx="5">
                  <c:v>11.22</c:v>
                </c:pt>
                <c:pt idx="6">
                  <c:v>#N/A</c:v>
                </c:pt>
                <c:pt idx="7">
                  <c:v>11.87</c:v>
                </c:pt>
                <c:pt idx="8">
                  <c:v>#N/A</c:v>
                </c:pt>
                <c:pt idx="9">
                  <c:v>11.75</c:v>
                </c:pt>
              </c:numCache>
            </c:numRef>
          </c:val>
          <c:extLst>
            <c:ext xmlns:c16="http://schemas.microsoft.com/office/drawing/2014/chart" uri="{C3380CC4-5D6E-409C-BE32-E72D297353CC}">
              <c16:uniqueId val="{00000009-A923-4657-8D7A-2558A2BD35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1375</c:v>
                </c:pt>
                <c:pt idx="5">
                  <c:v>1314</c:v>
                </c:pt>
                <c:pt idx="8">
                  <c:v>1303</c:v>
                </c:pt>
                <c:pt idx="11">
                  <c:v>1290</c:v>
                </c:pt>
                <c:pt idx="14">
                  <c:v>1295</c:v>
                </c:pt>
              </c:numCache>
            </c:numRef>
          </c:val>
          <c:extLst>
            <c:ext xmlns:c16="http://schemas.microsoft.com/office/drawing/2014/chart" uri="{C3380CC4-5D6E-409C-BE32-E72D297353CC}">
              <c16:uniqueId val="{00000000-FF38-41AF-AA83-37D88C6FD2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38-41AF-AA83-37D88C6FD2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38-41AF-AA83-37D88C6FD2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214</c:v>
                </c:pt>
                <c:pt idx="3">
                  <c:v>178</c:v>
                </c:pt>
                <c:pt idx="6">
                  <c:v>244</c:v>
                </c:pt>
                <c:pt idx="9">
                  <c:v>243</c:v>
                </c:pt>
                <c:pt idx="12">
                  <c:v>251</c:v>
                </c:pt>
              </c:numCache>
            </c:numRef>
          </c:val>
          <c:extLst>
            <c:ext xmlns:c16="http://schemas.microsoft.com/office/drawing/2014/chart" uri="{C3380CC4-5D6E-409C-BE32-E72D297353CC}">
              <c16:uniqueId val="{00000003-FF38-41AF-AA83-37D88C6FD2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227</c:v>
                </c:pt>
                <c:pt idx="3">
                  <c:v>237</c:v>
                </c:pt>
                <c:pt idx="6">
                  <c:v>222</c:v>
                </c:pt>
                <c:pt idx="9">
                  <c:v>240</c:v>
                </c:pt>
                <c:pt idx="12">
                  <c:v>227</c:v>
                </c:pt>
              </c:numCache>
            </c:numRef>
          </c:val>
          <c:extLst>
            <c:ext xmlns:c16="http://schemas.microsoft.com/office/drawing/2014/chart" uri="{C3380CC4-5D6E-409C-BE32-E72D297353CC}">
              <c16:uniqueId val="{00000004-FF38-41AF-AA83-37D88C6FD2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38-41AF-AA83-37D88C6FD2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38-41AF-AA83-37D88C6FD2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1369</c:v>
                </c:pt>
                <c:pt idx="3">
                  <c:v>1332</c:v>
                </c:pt>
                <c:pt idx="6">
                  <c:v>1346</c:v>
                </c:pt>
                <c:pt idx="9">
                  <c:v>1378</c:v>
                </c:pt>
                <c:pt idx="12">
                  <c:v>1382</c:v>
                </c:pt>
              </c:numCache>
            </c:numRef>
          </c:val>
          <c:extLst>
            <c:ext xmlns:c16="http://schemas.microsoft.com/office/drawing/2014/chart" uri="{C3380CC4-5D6E-409C-BE32-E72D297353CC}">
              <c16:uniqueId val="{00000007-FF38-41AF-AA83-37D88C6FD2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435</c:v>
                </c:pt>
                <c:pt idx="2">
                  <c:v>#N/A</c:v>
                </c:pt>
                <c:pt idx="3">
                  <c:v>#N/A</c:v>
                </c:pt>
                <c:pt idx="4">
                  <c:v>433</c:v>
                </c:pt>
                <c:pt idx="5">
                  <c:v>#N/A</c:v>
                </c:pt>
                <c:pt idx="6">
                  <c:v>#N/A</c:v>
                </c:pt>
                <c:pt idx="7">
                  <c:v>509</c:v>
                </c:pt>
                <c:pt idx="8">
                  <c:v>#N/A</c:v>
                </c:pt>
                <c:pt idx="9">
                  <c:v>#N/A</c:v>
                </c:pt>
                <c:pt idx="10">
                  <c:v>571</c:v>
                </c:pt>
                <c:pt idx="11">
                  <c:v>#N/A</c:v>
                </c:pt>
                <c:pt idx="12">
                  <c:v>#N/A</c:v>
                </c:pt>
                <c:pt idx="13">
                  <c:v>565</c:v>
                </c:pt>
                <c:pt idx="14">
                  <c:v>#N/A</c:v>
                </c:pt>
              </c:numCache>
            </c:numRef>
          </c:val>
          <c:smooth val="0"/>
          <c:extLst>
            <c:ext xmlns:c16="http://schemas.microsoft.com/office/drawing/2014/chart" uri="{C3380CC4-5D6E-409C-BE32-E72D297353CC}">
              <c16:uniqueId val="{00000008-FF38-41AF-AA83-37D88C6FD2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11867</c:v>
                </c:pt>
                <c:pt idx="5">
                  <c:v>11216</c:v>
                </c:pt>
                <c:pt idx="8">
                  <c:v>10582</c:v>
                </c:pt>
                <c:pt idx="11">
                  <c:v>9832</c:v>
                </c:pt>
                <c:pt idx="14">
                  <c:v>9462</c:v>
                </c:pt>
              </c:numCache>
            </c:numRef>
          </c:val>
          <c:extLst>
            <c:ext xmlns:c16="http://schemas.microsoft.com/office/drawing/2014/chart" uri="{C3380CC4-5D6E-409C-BE32-E72D297353CC}">
              <c16:uniqueId val="{00000000-D1F9-43C5-B298-CFFCBB4461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c:v>
                </c:pt>
                <c:pt idx="5">
                  <c:v>11</c:v>
                </c:pt>
                <c:pt idx="8">
                  <c:v>10</c:v>
                </c:pt>
                <c:pt idx="11">
                  <c:v>9</c:v>
                </c:pt>
                <c:pt idx="14">
                  <c:v>8</c:v>
                </c:pt>
              </c:numCache>
            </c:numRef>
          </c:val>
          <c:extLst>
            <c:ext xmlns:c16="http://schemas.microsoft.com/office/drawing/2014/chart" uri="{C3380CC4-5D6E-409C-BE32-E72D297353CC}">
              <c16:uniqueId val="{00000001-D1F9-43C5-B298-CFFCBB4461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6837</c:v>
                </c:pt>
                <c:pt idx="5">
                  <c:v>7503</c:v>
                </c:pt>
                <c:pt idx="8">
                  <c:v>8629</c:v>
                </c:pt>
                <c:pt idx="11">
                  <c:v>8975</c:v>
                </c:pt>
                <c:pt idx="14">
                  <c:v>9649</c:v>
                </c:pt>
              </c:numCache>
            </c:numRef>
          </c:val>
          <c:extLst>
            <c:ext xmlns:c16="http://schemas.microsoft.com/office/drawing/2014/chart" uri="{C3380CC4-5D6E-409C-BE32-E72D297353CC}">
              <c16:uniqueId val="{00000002-D1F9-43C5-B298-CFFCBB4461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F9-43C5-B298-CFFCBB4461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F9-43C5-B298-CFFCBB4461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F9-43C5-B298-CFFCBB4461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2780</c:v>
                </c:pt>
                <c:pt idx="3">
                  <c:v>2758</c:v>
                </c:pt>
                <c:pt idx="6">
                  <c:v>2713</c:v>
                </c:pt>
                <c:pt idx="9">
                  <c:v>2695</c:v>
                </c:pt>
                <c:pt idx="12">
                  <c:v>2647</c:v>
                </c:pt>
              </c:numCache>
            </c:numRef>
          </c:val>
          <c:extLst>
            <c:ext xmlns:c16="http://schemas.microsoft.com/office/drawing/2014/chart" uri="{C3380CC4-5D6E-409C-BE32-E72D297353CC}">
              <c16:uniqueId val="{00000006-D1F9-43C5-B298-CFFCBB4461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749</c:v>
                </c:pt>
                <c:pt idx="3">
                  <c:v>581</c:v>
                </c:pt>
                <c:pt idx="6">
                  <c:v>655</c:v>
                </c:pt>
                <c:pt idx="9">
                  <c:v>545</c:v>
                </c:pt>
                <c:pt idx="12">
                  <c:v>472</c:v>
                </c:pt>
              </c:numCache>
            </c:numRef>
          </c:val>
          <c:extLst>
            <c:ext xmlns:c16="http://schemas.microsoft.com/office/drawing/2014/chart" uri="{C3380CC4-5D6E-409C-BE32-E72D297353CC}">
              <c16:uniqueId val="{00000007-D1F9-43C5-B298-CFFCBB4461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2902</c:v>
                </c:pt>
                <c:pt idx="3">
                  <c:v>2642</c:v>
                </c:pt>
                <c:pt idx="6">
                  <c:v>2736</c:v>
                </c:pt>
                <c:pt idx="9">
                  <c:v>2323</c:v>
                </c:pt>
                <c:pt idx="12">
                  <c:v>2092</c:v>
                </c:pt>
              </c:numCache>
            </c:numRef>
          </c:val>
          <c:extLst>
            <c:ext xmlns:c16="http://schemas.microsoft.com/office/drawing/2014/chart" uri="{C3380CC4-5D6E-409C-BE32-E72D297353CC}">
              <c16:uniqueId val="{00000008-D1F9-43C5-B298-CFFCBB4461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F9-43C5-B298-CFFCBB4461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10974</c:v>
                </c:pt>
                <c:pt idx="3">
                  <c:v>10551</c:v>
                </c:pt>
                <c:pt idx="6">
                  <c:v>9814</c:v>
                </c:pt>
                <c:pt idx="9">
                  <c:v>8978</c:v>
                </c:pt>
                <c:pt idx="12">
                  <c:v>8529</c:v>
                </c:pt>
              </c:numCache>
            </c:numRef>
          </c:val>
          <c:extLst>
            <c:ext xmlns:c16="http://schemas.microsoft.com/office/drawing/2014/chart" uri="{C3380CC4-5D6E-409C-BE32-E72D297353CC}">
              <c16:uniqueId val="{0000000A-D1F9-43C5-B298-CFFCBB4461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F9-43C5-B298-CFFCBB4461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2612</c:v>
                </c:pt>
                <c:pt idx="1">
                  <c:v>2763</c:v>
                </c:pt>
                <c:pt idx="2">
                  <c:v>2889</c:v>
                </c:pt>
              </c:numCache>
            </c:numRef>
          </c:val>
          <c:extLst>
            <c:ext xmlns:c16="http://schemas.microsoft.com/office/drawing/2014/chart" uri="{C3380CC4-5D6E-409C-BE32-E72D297353CC}">
              <c16:uniqueId val="{00000000-16B3-452C-82D5-9CB1B7D5C8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118</c:v>
                </c:pt>
                <c:pt idx="1">
                  <c:v>118</c:v>
                </c:pt>
                <c:pt idx="2">
                  <c:v>156</c:v>
                </c:pt>
              </c:numCache>
            </c:numRef>
          </c:val>
          <c:extLst>
            <c:ext xmlns:c16="http://schemas.microsoft.com/office/drawing/2014/chart" uri="{C3380CC4-5D6E-409C-BE32-E72D297353CC}">
              <c16:uniqueId val="{00000001-16B3-452C-82D5-9CB1B7D5C8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6195</c:v>
                </c:pt>
                <c:pt idx="1">
                  <c:v>6500</c:v>
                </c:pt>
                <c:pt idx="2">
                  <c:v>7081</c:v>
                </c:pt>
              </c:numCache>
            </c:numRef>
          </c:val>
          <c:extLst>
            <c:ext xmlns:c16="http://schemas.microsoft.com/office/drawing/2014/chart" uri="{C3380CC4-5D6E-409C-BE32-E72D297353CC}">
              <c16:uniqueId val="{00000002-16B3-452C-82D5-9CB1B7D5C8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24,035
23,722
174.35
14,103,599
13,215,570
794,084
8,530,198
8,528,780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財政力指数は３年連続で</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となっており、引き続き類似団体内平均値を下回っている。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本市では、人口減少や高齢化が進み、自主財源の確保が喫緊の課題であることから、企業誘致や定住促進、ふるさと納税の推進を図っている。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また、今後は公共施設の統廃合を進めることで、歳出削減に取り組み財政基盤の強化を図る。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経常収支比率は令和３年度を境に右肩下がりで、類似団体内平均値を下回っているものの、差が縮まっている。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歳入については、市税や臨時財政対策債の減少により経常一般財源が減少し、歳出については、物件費の増加や一部事務組合負担金の増加などにより、経常的経費が増加したことで、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令和５年度は前年度比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今後は、公共施設の統廃合や事務事業の見直し等を進め、経常経費の削減を図る。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63</xdr:row>
      <xdr:rowOff>57996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61744"/>
          <a:ext cx="8382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9313</xdr:rowOff>
    </xdr:from>
    <xdr:to>
      <xdr:col>19</xdr:col>
      <xdr:colOff>133350</xdr:colOff>
      <xdr:row>61</xdr:row>
      <xdr:rowOff>103294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96313"/>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9313</xdr:rowOff>
    </xdr:from>
    <xdr:to>
      <xdr:col>15</xdr:col>
      <xdr:colOff>82550</xdr:colOff>
      <xdr:row>62</xdr:row>
      <xdr:rowOff>20320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96313"/>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63</xdr:row>
      <xdr:rowOff>130387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5022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23723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164271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129963</xdr:rowOff>
    </xdr:from>
    <xdr:to>
      <xdr:col>15</xdr:col>
      <xdr:colOff>133350</xdr:colOff>
      <xdr:row>60</xdr:row>
      <xdr:rowOff>60113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70290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令和４年度に引き続き令和５年度も増加傾向にあるが、類似団体内平均値を下回っている。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物件費において防災集団移転促進事業費や新型コロナウイルス対策商工業支援事業費などの増額があったことが主な要因である。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今後は、公共施設の統廃合や事務事業の見直し等を進め、物件費等の削減を図る。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99532</xdr:rowOff>
    </xdr:from>
    <xdr:to>
      <xdr:col>23</xdr:col>
      <xdr:colOff>133350</xdr:colOff>
      <xdr:row>83</xdr:row>
      <xdr:rowOff>125061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29882"/>
          <a:ext cx="838200" cy="2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53890</xdr:rowOff>
    </xdr:from>
    <xdr:to>
      <xdr:col>19</xdr:col>
      <xdr:colOff>133350</xdr:colOff>
      <xdr:row>83</xdr:row>
      <xdr:rowOff>99532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84240"/>
          <a:ext cx="889000" cy="4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53890</xdr:rowOff>
    </xdr:from>
    <xdr:to>
      <xdr:col>15</xdr:col>
      <xdr:colOff>82550</xdr:colOff>
      <xdr:row>83</xdr:row>
      <xdr:rowOff>68524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284240"/>
          <a:ext cx="889000" cy="1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157837</xdr:rowOff>
    </xdr:from>
    <xdr:to>
      <xdr:col>11</xdr:col>
      <xdr:colOff>31750</xdr:colOff>
      <xdr:row>83</xdr:row>
      <xdr:rowOff>68524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16737"/>
          <a:ext cx="889000" cy="8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75709</xdr:rowOff>
    </xdr:from>
    <xdr:to>
      <xdr:col>11</xdr:col>
      <xdr:colOff>82550</xdr:colOff>
      <xdr:row>85</xdr:row>
      <xdr:rowOff>5859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47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162086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56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170467</xdr:rowOff>
    </xdr:from>
    <xdr:to>
      <xdr:col>7</xdr:col>
      <xdr:colOff>31750</xdr:colOff>
      <xdr:row>84</xdr:row>
      <xdr:rowOff>100617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40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85394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48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74261</xdr:rowOff>
    </xdr:from>
    <xdr:to>
      <xdr:col>23</xdr:col>
      <xdr:colOff>184150</xdr:colOff>
      <xdr:row>84</xdr:row>
      <xdr:rowOff>4411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90788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4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48732</xdr:rowOff>
    </xdr:from>
    <xdr:to>
      <xdr:col>19</xdr:col>
      <xdr:colOff>184150</xdr:colOff>
      <xdr:row>83</xdr:row>
      <xdr:rowOff>150332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160509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47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3090</xdr:rowOff>
    </xdr:from>
    <xdr:to>
      <xdr:col>15</xdr:col>
      <xdr:colOff>133350</xdr:colOff>
      <xdr:row>83</xdr:row>
      <xdr:rowOff>104690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114867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0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17724</xdr:rowOff>
    </xdr:from>
    <xdr:to>
      <xdr:col>11</xdr:col>
      <xdr:colOff>82550</xdr:colOff>
      <xdr:row>83</xdr:row>
      <xdr:rowOff>119324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4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129501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1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107037</xdr:rowOff>
    </xdr:from>
    <xdr:to>
      <xdr:col>7</xdr:col>
      <xdr:colOff>31750</xdr:colOff>
      <xdr:row>83</xdr:row>
      <xdr:rowOff>37187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47364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3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年度のラスパイレス指数は、前年度比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％の減少となったものの、類似団体内平均値を上回っている。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これまで、人件費削減の取組みとして、退職時の特別昇給の廃止、退職手当の引き下げ、特殊勤務手当、選挙時以外の管理職特別手当の廃止などの給与制度の見直しを行ってきた。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今後も、国家公務員給与水準や本市の財政状況を踏まえ、適正な給与制度の運営、定員管理の適正化と合わせて人件費の削減に努めていく。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85</xdr:row>
      <xdr:rowOff>61913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44675"/>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16669</xdr:rowOff>
    </xdr:from>
    <xdr:to>
      <xdr:col>77</xdr:col>
      <xdr:colOff>44450</xdr:colOff>
      <xdr:row>85</xdr:row>
      <xdr:rowOff>61913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89919"/>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16669</xdr:rowOff>
    </xdr:from>
    <xdr:to>
      <xdr:col>72</xdr:col>
      <xdr:colOff>203200</xdr:colOff>
      <xdr:row>85</xdr:row>
      <xdr:rowOff>92075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89919"/>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167481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65325"/>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46831</xdr:rowOff>
    </xdr:from>
    <xdr:to>
      <xdr:col>68</xdr:col>
      <xdr:colOff>203200</xdr:colOff>
      <xdr:row>84</xdr:row>
      <xdr:rowOff>148431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4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158608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61913</xdr:rowOff>
    </xdr:from>
    <xdr:to>
      <xdr:col>64</xdr:col>
      <xdr:colOff>152400</xdr:colOff>
      <xdr:row>84</xdr:row>
      <xdr:rowOff>163513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2240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64152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6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11113</xdr:rowOff>
    </xdr:from>
    <xdr:to>
      <xdr:col>77</xdr:col>
      <xdr:colOff>95250</xdr:colOff>
      <xdr:row>85</xdr:row>
      <xdr:rowOff>112713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97490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7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137319</xdr:rowOff>
    </xdr:from>
    <xdr:to>
      <xdr:col>73</xdr:col>
      <xdr:colOff>44450</xdr:colOff>
      <xdr:row>85</xdr:row>
      <xdr:rowOff>67469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52246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116681</xdr:rowOff>
    </xdr:from>
    <xdr:to>
      <xdr:col>64</xdr:col>
      <xdr:colOff>152400</xdr:colOff>
      <xdr:row>86</xdr:row>
      <xdr:rowOff>46831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31608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人当たり職員数は増加傾向にあり、近年は類似団体内平均値を上回っている。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の職員数は定員管理計画に基づき今後増加する予定であるが、公共施設の統廃合や事務事業の見直し等を進めることにより、行政需要に適切に対応できる効率的な組織運営に向け、職員数の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157299</xdr:rowOff>
    </xdr:from>
    <xdr:to>
      <xdr:col>81</xdr:col>
      <xdr:colOff>44450</xdr:colOff>
      <xdr:row>62</xdr:row>
      <xdr:rowOff>43301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15749"/>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149255</xdr:rowOff>
    </xdr:from>
    <xdr:to>
      <xdr:col>77</xdr:col>
      <xdr:colOff>44450</xdr:colOff>
      <xdr:row>61</xdr:row>
      <xdr:rowOff>157299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0770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132020</xdr:rowOff>
    </xdr:from>
    <xdr:to>
      <xdr:col>72</xdr:col>
      <xdr:colOff>203200</xdr:colOff>
      <xdr:row>61</xdr:row>
      <xdr:rowOff>149255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9047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111337</xdr:rowOff>
    </xdr:from>
    <xdr:to>
      <xdr:col>68</xdr:col>
      <xdr:colOff>152400</xdr:colOff>
      <xdr:row>61</xdr:row>
      <xdr:rowOff>132020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6978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43059</xdr:rowOff>
    </xdr:from>
    <xdr:to>
      <xdr:col>68</xdr:col>
      <xdr:colOff>203200</xdr:colOff>
      <xdr:row>62</xdr:row>
      <xdr:rowOff>144659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7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129436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38463</xdr:rowOff>
    </xdr:from>
    <xdr:to>
      <xdr:col>64</xdr:col>
      <xdr:colOff>152400</xdr:colOff>
      <xdr:row>62</xdr:row>
      <xdr:rowOff>140063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124840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163951</xdr:rowOff>
    </xdr:from>
    <xdr:to>
      <xdr:col>81</xdr:col>
      <xdr:colOff>95250</xdr:colOff>
      <xdr:row>62</xdr:row>
      <xdr:rowOff>94101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136028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9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106499</xdr:rowOff>
    </xdr:from>
    <xdr:to>
      <xdr:col>77</xdr:col>
      <xdr:colOff>95250</xdr:colOff>
      <xdr:row>62</xdr:row>
      <xdr:rowOff>36649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21426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5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98455</xdr:rowOff>
    </xdr:from>
    <xdr:to>
      <xdr:col>73</xdr:col>
      <xdr:colOff>44450</xdr:colOff>
      <xdr:row>62</xdr:row>
      <xdr:rowOff>28605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13382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4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81220</xdr:rowOff>
    </xdr:from>
    <xdr:to>
      <xdr:col>68</xdr:col>
      <xdr:colOff>203200</xdr:colOff>
      <xdr:row>62</xdr:row>
      <xdr:rowOff>11370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21547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実質公債費比率は、令和５年度は前年度比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％増加したものの、類似団体内平均値を下回っている。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これは、地方債の発行額を元金償還額以内としていることや、普通交付税措置の割合が高い有利な起債の活用、臨時財政対策債発行可能額の減少が主な要因である。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今後も、起債する事業を適正に取捨選択し、実質公債費比率の急激な上昇を防止していく。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40</xdr:row>
      <xdr:rowOff>127000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275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40</xdr:row>
      <xdr:rowOff>69548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8586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605</xdr:rowOff>
    </xdr:from>
    <xdr:to>
      <xdr:col>72</xdr:col>
      <xdr:colOff>203200</xdr:colOff>
      <xdr:row>40</xdr:row>
      <xdr:rowOff>605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858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605</xdr:rowOff>
    </xdr:from>
    <xdr:to>
      <xdr:col>68</xdr:col>
      <xdr:colOff>152400</xdr:colOff>
      <xdr:row>40</xdr:row>
      <xdr:rowOff>35076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8586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121255</xdr:rowOff>
    </xdr:from>
    <xdr:to>
      <xdr:col>73</xdr:col>
      <xdr:colOff>44450</xdr:colOff>
      <xdr:row>40</xdr:row>
      <xdr:rowOff>51405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121255</xdr:rowOff>
    </xdr:from>
    <xdr:to>
      <xdr:col>68</xdr:col>
      <xdr:colOff>203200</xdr:colOff>
      <xdr:row>40</xdr:row>
      <xdr:rowOff>51405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155726</xdr:rowOff>
    </xdr:from>
    <xdr:to>
      <xdr:col>64</xdr:col>
      <xdr:colOff>152400</xdr:colOff>
      <xdr:row>40</xdr:row>
      <xdr:rowOff>85876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96053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年度以降－％となっており、類似団体内平均値と比べて、財政の健全化が図られている。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地方債の発行額を元金償還額以内としていることや、特定目的基金への積立により充当可能金額が増加したことが主な要因であり、今後も、市中長期財政計画に基づく効率的な行財政運営を進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69977</xdr:rowOff>
    </xdr:from>
    <xdr:to>
      <xdr:col>68</xdr:col>
      <xdr:colOff>203200</xdr:colOff>
      <xdr:row>15</xdr:row>
      <xdr:rowOff>127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10304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71907</xdr:rowOff>
    </xdr:from>
    <xdr:to>
      <xdr:col>64</xdr:col>
      <xdr:colOff>152400</xdr:colOff>
      <xdr:row>15</xdr:row>
      <xdr:rowOff>2057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47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12234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4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24,035
23,722
174.35
14,103,599
13,215,570
794,084
8,530,198
8,528,780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人件費は、計画的な職員採用により令和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％を下回り、類似団体内平均値を下回って推移している。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なお、本市の職員数は定員管理計画に基づき今後増加する予定であるが、適正な人員配置や時間外勤務の削減等に努め、人件費抑制を図っていく。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91622</xdr:rowOff>
    </xdr:from>
    <xdr:to>
      <xdr:col>24</xdr:col>
      <xdr:colOff>25400</xdr:colOff>
      <xdr:row>33</xdr:row>
      <xdr:rowOff>113393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49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15422</xdr:rowOff>
    </xdr:from>
    <xdr:to>
      <xdr:col>19</xdr:col>
      <xdr:colOff>187325</xdr:colOff>
      <xdr:row>33</xdr:row>
      <xdr:rowOff>91622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73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15422</xdr:rowOff>
    </xdr:from>
    <xdr:to>
      <xdr:col>15</xdr:col>
      <xdr:colOff>98425</xdr:colOff>
      <xdr:row>33</xdr:row>
      <xdr:rowOff>146050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67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34</xdr:row>
      <xdr:rowOff>72572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0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91820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62593</xdr:rowOff>
    </xdr:from>
    <xdr:to>
      <xdr:col>24</xdr:col>
      <xdr:colOff>76200</xdr:colOff>
      <xdr:row>33</xdr:row>
      <xdr:rowOff>164193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79120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40822</xdr:rowOff>
    </xdr:from>
    <xdr:to>
      <xdr:col>20</xdr:col>
      <xdr:colOff>38100</xdr:colOff>
      <xdr:row>33</xdr:row>
      <xdr:rowOff>142422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152599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136072</xdr:rowOff>
    </xdr:from>
    <xdr:to>
      <xdr:col>15</xdr:col>
      <xdr:colOff>149225</xdr:colOff>
      <xdr:row>33</xdr:row>
      <xdr:rowOff>66222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76399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21772</xdr:rowOff>
    </xdr:from>
    <xdr:to>
      <xdr:col>6</xdr:col>
      <xdr:colOff>171450</xdr:colOff>
      <xdr:row>34</xdr:row>
      <xdr:rowOff>123372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133549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物件費は、防災集団移転促進事業費や新型コロナウイルス対策商工業支援事業費などの増額があり、前年度比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％の増加となったが、類似団体内平均値を下回っている。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今後も、物価高騰に伴う物件費の増加が予想されることから、事務事業の見直しを進め、歳出削減に努めていく。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142240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47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63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6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66040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9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107967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％の増加となったものの、類似団体内平均値を下回って推移している。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年度は、物価高騰に伴う低所得世帯支援給付金事業費により一般財源が増加したことにより、経常収支比率が増加した。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今後は、資格審査の適正化や単独事業の見直しを図るなど、歳出削減に努める。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42635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615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55</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07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31750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07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1815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615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100693</xdr:rowOff>
    </xdr:from>
    <xdr:to>
      <xdr:col>11</xdr:col>
      <xdr:colOff>60325</xdr:colOff>
      <xdr:row>56</xdr:row>
      <xdr:rowOff>30843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97972</xdr:rowOff>
    </xdr:from>
    <xdr:to>
      <xdr:col>15</xdr:col>
      <xdr:colOff>149225</xdr:colOff>
      <xdr:row>55</xdr:row>
      <xdr:rowOff>28122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その他は前年度比で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％減少し、類似団体内平均値を下回った。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これは、国民健康保険特別会計への繰出金の減少や、下水道事業の公営企業会計化に伴う繰出金の性質の変更による減少が主な要因である。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今後も、特別会計の財政運営の適正化を図り、普通会計の負担軽減に努めていく。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56</xdr:row>
      <xdr:rowOff>111760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529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111760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111760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111760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147337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147337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補助費等は近年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％台で推移していたが、令和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％増加し、類似団体内平均値を大きく上回った。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一部事務組合に対する負担金や広域利用保育委託費の増加に加え、国庫補助等の特定財源の減少による一般財源の増加が主な要因である。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今後は、補助事業の見直しを進め、可能な限りの歳出削減に努めていく。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39</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5980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44704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59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598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140716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6192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46482</xdr:rowOff>
    </xdr:from>
    <xdr:to>
      <xdr:col>82</xdr:col>
      <xdr:colOff>158750</xdr:colOff>
      <xdr:row>39</xdr:row>
      <xdr:rowOff>148082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18559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89916</xdr:rowOff>
    </xdr:from>
    <xdr:to>
      <xdr:col>65</xdr:col>
      <xdr:colOff>53975</xdr:colOff>
      <xdr:row>39</xdr:row>
      <xdr:rowOff>20066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4843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公債費は、地方債の発行額を元金償還額以内としていることや、過去の大規模事業の償還終了により、全体の償還額が減少しており、類似団体内平均値を下回っている。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年度から、令和元年台風に係る災害対策債の元金償還が開始したことにより、経常収支比率は増加している。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今後も、新庁舎等の公共施設の統廃合が予定されていることから、普通交付税措置の割合が大きい有利な起債の活用や、その他の財源確保により、地方債発行額の抑制に努めていく。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120142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17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852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852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138430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12192</xdr:rowOff>
    </xdr:from>
    <xdr:to>
      <xdr:col>11</xdr:col>
      <xdr:colOff>60325</xdr:colOff>
      <xdr:row>78</xdr:row>
      <xdr:rowOff>113792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98569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85869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は、類似団体の平均値を上回っていたが、令和２年度決算から類似団体平均を下回っている。これは普通交付税における起債償還金の算入終了等に伴う、広域行政事務組合への負担金の減が要因となっている。</a:t>
          </a:r>
        </a:p>
        <a:p>
          <a:r>
            <a:rPr kumimoji="1" lang="ja-JP" altLang="en-US" sz="1200">
              <a:latin typeface="ＭＳ Ｐゴシック" panose="020B0600070205080204" pitchFamily="50" charset="-128"/>
              <a:ea typeface="ＭＳ Ｐゴシック" panose="020B0600070205080204" pitchFamily="50" charset="-128"/>
            </a:rPr>
            <a:t>　しかし、広域行政事務組合への負担金は、ごみ処理、し尿処理、消防業務、病院事業など経常的な業務にかかる負担金であり、今後も高い数値で推移すると考えられるため、引き続き負担金の精査を行うことで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75565</xdr:rowOff>
    </xdr:from>
    <xdr:to>
      <xdr:col>82</xdr:col>
      <xdr:colOff>107950</xdr:colOff>
      <xdr:row>75</xdr:row>
      <xdr:rowOff>109855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62865"/>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98425</xdr:rowOff>
    </xdr:from>
    <xdr:to>
      <xdr:col>78</xdr:col>
      <xdr:colOff>69850</xdr:colOff>
      <xdr:row>74</xdr:row>
      <xdr:rowOff>75565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61427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98425</xdr:rowOff>
    </xdr:from>
    <xdr:to>
      <xdr:col>73</xdr:col>
      <xdr:colOff>180975</xdr:colOff>
      <xdr:row>74</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61427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138430</xdr:rowOff>
    </xdr:from>
    <xdr:to>
      <xdr:col>69</xdr:col>
      <xdr:colOff>92075</xdr:colOff>
      <xdr:row>75</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82573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116205</xdr:rowOff>
    </xdr:from>
    <xdr:to>
      <xdr:col>69</xdr:col>
      <xdr:colOff>142875</xdr:colOff>
      <xdr:row>75</xdr:row>
      <xdr:rowOff>46355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31132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59055</xdr:rowOff>
    </xdr:from>
    <xdr:to>
      <xdr:col>82</xdr:col>
      <xdr:colOff>158750</xdr:colOff>
      <xdr:row>75</xdr:row>
      <xdr:rowOff>160655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75582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24765</xdr:rowOff>
    </xdr:from>
    <xdr:to>
      <xdr:col>78</xdr:col>
      <xdr:colOff>120650</xdr:colOff>
      <xdr:row>74</xdr:row>
      <xdr:rowOff>126365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136542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48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47625</xdr:rowOff>
    </xdr:from>
    <xdr:to>
      <xdr:col>74</xdr:col>
      <xdr:colOff>31750</xdr:colOff>
      <xdr:row>73</xdr:row>
      <xdr:rowOff>149225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159402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33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87630</xdr:rowOff>
    </xdr:from>
    <xdr:to>
      <xdr:col>69</xdr:col>
      <xdr:colOff>142875</xdr:colOff>
      <xdr:row>75</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27957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136022</xdr:rowOff>
    </xdr:from>
    <xdr:to>
      <xdr:col>29</xdr:col>
      <xdr:colOff>127000</xdr:colOff>
      <xdr:row>16</xdr:row>
      <xdr:rowOff>73706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55397"/>
          <a:ext cx="647700" cy="109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73706</xdr:rowOff>
    </xdr:from>
    <xdr:to>
      <xdr:col>26</xdr:col>
      <xdr:colOff>50800</xdr:colOff>
      <xdr:row>16</xdr:row>
      <xdr:rowOff>128082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64531"/>
          <a:ext cx="698500" cy="54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128082</xdr:rowOff>
    </xdr:from>
    <xdr:to>
      <xdr:col>22</xdr:col>
      <xdr:colOff>114300</xdr:colOff>
      <xdr:row>17</xdr:row>
      <xdr:rowOff>6878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18907"/>
          <a:ext cx="698500" cy="50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6878</xdr:rowOff>
    </xdr:from>
    <xdr:to>
      <xdr:col>18</xdr:col>
      <xdr:colOff>177800</xdr:colOff>
      <xdr:row>17</xdr:row>
      <xdr:rowOff>43378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69153"/>
          <a:ext cx="6985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154137</xdr:rowOff>
    </xdr:from>
    <xdr:to>
      <xdr:col>19</xdr:col>
      <xdr:colOff>38100</xdr:colOff>
      <xdr:row>16</xdr:row>
      <xdr:rowOff>84287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73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94464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4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7437</xdr:rowOff>
    </xdr:from>
    <xdr:to>
      <xdr:col>15</xdr:col>
      <xdr:colOff>101600</xdr:colOff>
      <xdr:row>16</xdr:row>
      <xdr:rowOff>109037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98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119214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6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85222</xdr:rowOff>
    </xdr:from>
    <xdr:to>
      <xdr:col>29</xdr:col>
      <xdr:colOff>177800</xdr:colOff>
      <xdr:row>16</xdr:row>
      <xdr:rowOff>15372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04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101749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4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22906</xdr:rowOff>
    </xdr:from>
    <xdr:to>
      <xdr:col>26</xdr:col>
      <xdr:colOff>101600</xdr:colOff>
      <xdr:row>16</xdr:row>
      <xdr:rowOff>124506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1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134683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8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77282</xdr:rowOff>
    </xdr:from>
    <xdr:to>
      <xdr:col>22</xdr:col>
      <xdr:colOff>165100</xdr:colOff>
      <xdr:row>17</xdr:row>
      <xdr:rowOff>7432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68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17609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3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127528</xdr:rowOff>
    </xdr:from>
    <xdr:to>
      <xdr:col>19</xdr:col>
      <xdr:colOff>38100</xdr:colOff>
      <xdr:row>17</xdr:row>
      <xdr:rowOff>57678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18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42455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0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164028</xdr:rowOff>
    </xdr:from>
    <xdr:to>
      <xdr:col>15</xdr:col>
      <xdr:colOff>101600</xdr:colOff>
      <xdr:row>17</xdr:row>
      <xdr:rowOff>94178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54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78955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4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232907</xdr:rowOff>
    </xdr:from>
    <xdr:to>
      <xdr:col>29</xdr:col>
      <xdr:colOff>127000</xdr:colOff>
      <xdr:row>35</xdr:row>
      <xdr:rowOff>242443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43257"/>
          <a:ext cx="6477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242443</xdr:rowOff>
    </xdr:from>
    <xdr:to>
      <xdr:col>26</xdr:col>
      <xdr:colOff>50800</xdr:colOff>
      <xdr:row>35</xdr:row>
      <xdr:rowOff>337965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52793"/>
          <a:ext cx="698500" cy="9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337965</xdr:rowOff>
    </xdr:from>
    <xdr:to>
      <xdr:col>22</xdr:col>
      <xdr:colOff>114300</xdr:colOff>
      <xdr:row>36</xdr:row>
      <xdr:rowOff>104956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48315"/>
          <a:ext cx="698500" cy="109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104956</xdr:rowOff>
    </xdr:from>
    <xdr:to>
      <xdr:col>18</xdr:col>
      <xdr:colOff>177800</xdr:colOff>
      <xdr:row>36</xdr:row>
      <xdr:rowOff>113905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58206"/>
          <a:ext cx="698500" cy="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197424</xdr:rowOff>
    </xdr:from>
    <xdr:to>
      <xdr:col>19</xdr:col>
      <xdr:colOff>38100</xdr:colOff>
      <xdr:row>35</xdr:row>
      <xdr:rowOff>299024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07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309201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7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218585</xdr:rowOff>
    </xdr:from>
    <xdr:to>
      <xdr:col>15</xdr:col>
      <xdr:colOff>101600</xdr:colOff>
      <xdr:row>35</xdr:row>
      <xdr:rowOff>320185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330362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182107</xdr:rowOff>
    </xdr:from>
    <xdr:to>
      <xdr:col>29</xdr:col>
      <xdr:colOff>177800</xdr:colOff>
      <xdr:row>35</xdr:row>
      <xdr:rowOff>283707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9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154184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6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191643</xdr:rowOff>
    </xdr:from>
    <xdr:to>
      <xdr:col>26</xdr:col>
      <xdr:colOff>101600</xdr:colOff>
      <xdr:row>35</xdr:row>
      <xdr:rowOff>293243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0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303420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70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287165</xdr:rowOff>
    </xdr:from>
    <xdr:to>
      <xdr:col>22</xdr:col>
      <xdr:colOff>165100</xdr:colOff>
      <xdr:row>36</xdr:row>
      <xdr:rowOff>45865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9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30642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8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54156</xdr:rowOff>
    </xdr:from>
    <xdr:to>
      <xdr:col>19</xdr:col>
      <xdr:colOff>38100</xdr:colOff>
      <xdr:row>36</xdr:row>
      <xdr:rowOff>155756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0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140533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9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63105</xdr:rowOff>
    </xdr:from>
    <xdr:to>
      <xdr:col>15</xdr:col>
      <xdr:colOff>101600</xdr:colOff>
      <xdr:row>36</xdr:row>
      <xdr:rowOff>164705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149482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24,035
23,722
174.35
14,103,599
13,215,570
794,084
8,530,198
8,528,780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16358</xdr:rowOff>
    </xdr:from>
    <xdr:to>
      <xdr:col>24</xdr:col>
      <xdr:colOff>63500</xdr:colOff>
      <xdr:row>35</xdr:row>
      <xdr:rowOff>39992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17108"/>
          <a:ext cx="838200" cy="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39992</xdr:rowOff>
    </xdr:from>
    <xdr:to>
      <xdr:col>19</xdr:col>
      <xdr:colOff>177800</xdr:colOff>
      <xdr:row>35</xdr:row>
      <xdr:rowOff>86449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0742"/>
          <a:ext cx="889000" cy="4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86449</xdr:rowOff>
    </xdr:from>
    <xdr:to>
      <xdr:col>15</xdr:col>
      <xdr:colOff>50800</xdr:colOff>
      <xdr:row>35</xdr:row>
      <xdr:rowOff>102210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87199"/>
          <a:ext cx="889000" cy="1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102210</xdr:rowOff>
    </xdr:from>
    <xdr:to>
      <xdr:col>10</xdr:col>
      <xdr:colOff>114300</xdr:colOff>
      <xdr:row>36</xdr:row>
      <xdr:rowOff>39421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02960"/>
          <a:ext cx="889000" cy="1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33401</xdr:rowOff>
    </xdr:from>
    <xdr:to>
      <xdr:col>10</xdr:col>
      <xdr:colOff>165100</xdr:colOff>
      <xdr:row>34</xdr:row>
      <xdr:rowOff>135001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6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151528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3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128105</xdr:rowOff>
    </xdr:from>
    <xdr:to>
      <xdr:col>6</xdr:col>
      <xdr:colOff>38100</xdr:colOff>
      <xdr:row>35</xdr:row>
      <xdr:rowOff>58255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5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74782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3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137008</xdr:rowOff>
    </xdr:from>
    <xdr:to>
      <xdr:col>24</xdr:col>
      <xdr:colOff>114300</xdr:colOff>
      <xdr:row>35</xdr:row>
      <xdr:rowOff>67158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115435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160642</xdr:rowOff>
    </xdr:from>
    <xdr:to>
      <xdr:col>20</xdr:col>
      <xdr:colOff>38100</xdr:colOff>
      <xdr:row>35</xdr:row>
      <xdr:rowOff>90792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81919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35649</xdr:rowOff>
    </xdr:from>
    <xdr:to>
      <xdr:col>15</xdr:col>
      <xdr:colOff>101600</xdr:colOff>
      <xdr:row>35</xdr:row>
      <xdr:rowOff>137249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128376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51410</xdr:rowOff>
    </xdr:from>
    <xdr:to>
      <xdr:col>10</xdr:col>
      <xdr:colOff>165100</xdr:colOff>
      <xdr:row>35</xdr:row>
      <xdr:rowOff>153010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144137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4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160071</xdr:rowOff>
    </xdr:from>
    <xdr:to>
      <xdr:col>6</xdr:col>
      <xdr:colOff>38100</xdr:colOff>
      <xdr:row>36</xdr:row>
      <xdr:rowOff>90221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81348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5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114810</xdr:rowOff>
    </xdr:from>
    <xdr:to>
      <xdr:col>24</xdr:col>
      <xdr:colOff>63500</xdr:colOff>
      <xdr:row>57</xdr:row>
      <xdr:rowOff>142809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87460"/>
          <a:ext cx="838200" cy="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142809</xdr:rowOff>
    </xdr:from>
    <xdr:to>
      <xdr:col>19</xdr:col>
      <xdr:colOff>177800</xdr:colOff>
      <xdr:row>57</xdr:row>
      <xdr:rowOff>171146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15459"/>
          <a:ext cx="889000" cy="2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128398</xdr:rowOff>
    </xdr:from>
    <xdr:to>
      <xdr:col>15</xdr:col>
      <xdr:colOff>50800</xdr:colOff>
      <xdr:row>57</xdr:row>
      <xdr:rowOff>171146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01048"/>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128398</xdr:rowOff>
    </xdr:from>
    <xdr:to>
      <xdr:col>10</xdr:col>
      <xdr:colOff>114300</xdr:colOff>
      <xdr:row>57</xdr:row>
      <xdr:rowOff>157321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01048"/>
          <a:ext cx="889000" cy="2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77177</xdr:rowOff>
    </xdr:from>
    <xdr:to>
      <xdr:col>10</xdr:col>
      <xdr:colOff>165100</xdr:colOff>
      <xdr:row>57</xdr:row>
      <xdr:rowOff>7327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7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23854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4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92256</xdr:rowOff>
    </xdr:from>
    <xdr:to>
      <xdr:col>6</xdr:col>
      <xdr:colOff>38100</xdr:colOff>
      <xdr:row>57</xdr:row>
      <xdr:rowOff>22406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9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38933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6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64010</xdr:rowOff>
    </xdr:from>
    <xdr:to>
      <xdr:col>24</xdr:col>
      <xdr:colOff>114300</xdr:colOff>
      <xdr:row>57</xdr:row>
      <xdr:rowOff>165610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3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42437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92009</xdr:rowOff>
    </xdr:from>
    <xdr:to>
      <xdr:col>20</xdr:col>
      <xdr:colOff>38100</xdr:colOff>
      <xdr:row>58</xdr:row>
      <xdr:rowOff>22159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6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13286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5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120346</xdr:rowOff>
    </xdr:from>
    <xdr:to>
      <xdr:col>15</xdr:col>
      <xdr:colOff>101600</xdr:colOff>
      <xdr:row>58</xdr:row>
      <xdr:rowOff>50496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41623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8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77598</xdr:rowOff>
    </xdr:from>
    <xdr:to>
      <xdr:col>10</xdr:col>
      <xdr:colOff>165100</xdr:colOff>
      <xdr:row>58</xdr:row>
      <xdr:rowOff>7748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170325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106521</xdr:rowOff>
    </xdr:from>
    <xdr:to>
      <xdr:col>6</xdr:col>
      <xdr:colOff>38100</xdr:colOff>
      <xdr:row>58</xdr:row>
      <xdr:rowOff>36671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27798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9079</xdr:rowOff>
    </xdr:from>
    <xdr:to>
      <xdr:col>24</xdr:col>
      <xdr:colOff>63500</xdr:colOff>
      <xdr:row>78</xdr:row>
      <xdr:rowOff>27321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82179"/>
          <a:ext cx="8382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9079</xdr:rowOff>
    </xdr:from>
    <xdr:to>
      <xdr:col>19</xdr:col>
      <xdr:colOff>177800</xdr:colOff>
      <xdr:row>78</xdr:row>
      <xdr:rowOff>29423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82179"/>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29423</xdr:rowOff>
    </xdr:from>
    <xdr:to>
      <xdr:col>15</xdr:col>
      <xdr:colOff>50800</xdr:colOff>
      <xdr:row>78</xdr:row>
      <xdr:rowOff>52124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02523"/>
          <a:ext cx="889000" cy="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52124</xdr:rowOff>
    </xdr:from>
    <xdr:to>
      <xdr:col>10</xdr:col>
      <xdr:colOff>114300</xdr:colOff>
      <xdr:row>78</xdr:row>
      <xdr:rowOff>64925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25224"/>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36047</xdr:rowOff>
    </xdr:from>
    <xdr:to>
      <xdr:col>10</xdr:col>
      <xdr:colOff>165100</xdr:colOff>
      <xdr:row>77</xdr:row>
      <xdr:rowOff>137647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154174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1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115760</xdr:rowOff>
    </xdr:from>
    <xdr:to>
      <xdr:col>6</xdr:col>
      <xdr:colOff>38100</xdr:colOff>
      <xdr:row>78</xdr:row>
      <xdr:rowOff>45910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1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62437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147971</xdr:rowOff>
    </xdr:from>
    <xdr:to>
      <xdr:col>24</xdr:col>
      <xdr:colOff>114300</xdr:colOff>
      <xdr:row>78</xdr:row>
      <xdr:rowOff>78121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62898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129729</xdr:rowOff>
    </xdr:from>
    <xdr:to>
      <xdr:col>20</xdr:col>
      <xdr:colOff>38100</xdr:colOff>
      <xdr:row>78</xdr:row>
      <xdr:rowOff>59879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51006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2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150073</xdr:rowOff>
    </xdr:from>
    <xdr:to>
      <xdr:col>15</xdr:col>
      <xdr:colOff>101600</xdr:colOff>
      <xdr:row>78</xdr:row>
      <xdr:rowOff>80223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71350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4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1324</xdr:rowOff>
    </xdr:from>
    <xdr:to>
      <xdr:col>10</xdr:col>
      <xdr:colOff>165100</xdr:colOff>
      <xdr:row>78</xdr:row>
      <xdr:rowOff>102924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94051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6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14125</xdr:rowOff>
    </xdr:from>
    <xdr:to>
      <xdr:col>6</xdr:col>
      <xdr:colOff>38100</xdr:colOff>
      <xdr:row>78</xdr:row>
      <xdr:rowOff>115725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106852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7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73876</xdr:rowOff>
    </xdr:from>
    <xdr:to>
      <xdr:col>24</xdr:col>
      <xdr:colOff>63500</xdr:colOff>
      <xdr:row>97</xdr:row>
      <xdr:rowOff>16929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33076"/>
          <a:ext cx="838200" cy="1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25324</xdr:rowOff>
    </xdr:from>
    <xdr:to>
      <xdr:col>19</xdr:col>
      <xdr:colOff>177800</xdr:colOff>
      <xdr:row>97</xdr:row>
      <xdr:rowOff>16929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84524"/>
          <a:ext cx="889000" cy="1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25324</xdr:rowOff>
    </xdr:from>
    <xdr:to>
      <xdr:col>15</xdr:col>
      <xdr:colOff>50800</xdr:colOff>
      <xdr:row>97</xdr:row>
      <xdr:rowOff>165697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84524"/>
          <a:ext cx="889000" cy="3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149543</xdr:rowOff>
    </xdr:from>
    <xdr:to>
      <xdr:col>10</xdr:col>
      <xdr:colOff>114300</xdr:colOff>
      <xdr:row>97</xdr:row>
      <xdr:rowOff>165697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780193"/>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166476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29215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23076</xdr:rowOff>
    </xdr:from>
    <xdr:to>
      <xdr:col>24</xdr:col>
      <xdr:colOff>114300</xdr:colOff>
      <xdr:row>96</xdr:row>
      <xdr:rowOff>124676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1503</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137579</xdr:rowOff>
    </xdr:from>
    <xdr:to>
      <xdr:col>20</xdr:col>
      <xdr:colOff>38100</xdr:colOff>
      <xdr:row>97</xdr:row>
      <xdr:rowOff>67729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58856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8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145974</xdr:rowOff>
    </xdr:from>
    <xdr:to>
      <xdr:col>15</xdr:col>
      <xdr:colOff>101600</xdr:colOff>
      <xdr:row>96</xdr:row>
      <xdr:rowOff>76124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3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67251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2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114897</xdr:rowOff>
    </xdr:from>
    <xdr:to>
      <xdr:col>10</xdr:col>
      <xdr:colOff>165100</xdr:colOff>
      <xdr:row>98</xdr:row>
      <xdr:rowOff>45047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36174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98743</xdr:rowOff>
    </xdr:from>
    <xdr:to>
      <xdr:col>6</xdr:col>
      <xdr:colOff>38100</xdr:colOff>
      <xdr:row>98</xdr:row>
      <xdr:rowOff>28893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20020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30713</xdr:rowOff>
    </xdr:from>
    <xdr:to>
      <xdr:col>55</xdr:col>
      <xdr:colOff>0</xdr:colOff>
      <xdr:row>36</xdr:row>
      <xdr:rowOff>30978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02913"/>
          <a:ext cx="8382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89702</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6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30713</xdr:rowOff>
    </xdr:from>
    <xdr:to>
      <xdr:col>50</xdr:col>
      <xdr:colOff>114300</xdr:colOff>
      <xdr:row>36</xdr:row>
      <xdr:rowOff>158043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02913"/>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20647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80063</xdr:rowOff>
    </xdr:from>
    <xdr:to>
      <xdr:col>45</xdr:col>
      <xdr:colOff>177800</xdr:colOff>
      <xdr:row>36</xdr:row>
      <xdr:rowOff>158043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395013"/>
          <a:ext cx="889000" cy="9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4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80063</xdr:rowOff>
    </xdr:from>
    <xdr:to>
      <xdr:col>41</xdr:col>
      <xdr:colOff>50800</xdr:colOff>
      <xdr:row>37</xdr:row>
      <xdr:rowOff>18734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395013"/>
          <a:ext cx="889000" cy="96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100037</xdr:rowOff>
    </xdr:from>
    <xdr:to>
      <xdr:col>41</xdr:col>
      <xdr:colOff>101600</xdr:colOff>
      <xdr:row>31</xdr:row>
      <xdr:rowOff>30187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46714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40418</xdr:rowOff>
    </xdr:from>
    <xdr:to>
      <xdr:col>36</xdr:col>
      <xdr:colOff>165100</xdr:colOff>
      <xdr:row>37</xdr:row>
      <xdr:rowOff>142018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133145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4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151628</xdr:rowOff>
    </xdr:from>
    <xdr:to>
      <xdr:col>55</xdr:col>
      <xdr:colOff>50800</xdr:colOff>
      <xdr:row>36</xdr:row>
      <xdr:rowOff>81778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3055</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0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151363</xdr:rowOff>
    </xdr:from>
    <xdr:to>
      <xdr:col>50</xdr:col>
      <xdr:colOff>165100</xdr:colOff>
      <xdr:row>36</xdr:row>
      <xdr:rowOff>81513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98040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592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107243</xdr:rowOff>
    </xdr:from>
    <xdr:to>
      <xdr:col>46</xdr:col>
      <xdr:colOff>38100</xdr:colOff>
      <xdr:row>37</xdr:row>
      <xdr:rowOff>37393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7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53920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05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29263</xdr:rowOff>
    </xdr:from>
    <xdr:to>
      <xdr:col>41</xdr:col>
      <xdr:colOff>101600</xdr:colOff>
      <xdr:row>31</xdr:row>
      <xdr:rowOff>130863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3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121990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4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139384</xdr:rowOff>
    </xdr:from>
    <xdr:to>
      <xdr:col>36</xdr:col>
      <xdr:colOff>165100</xdr:colOff>
      <xdr:row>37</xdr:row>
      <xdr:rowOff>69534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86061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08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109113</xdr:rowOff>
    </xdr:from>
    <xdr:to>
      <xdr:col>55</xdr:col>
      <xdr:colOff>0</xdr:colOff>
      <xdr:row>58</xdr:row>
      <xdr:rowOff>100276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81763"/>
          <a:ext cx="838200" cy="16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57136</xdr:rowOff>
    </xdr:from>
    <xdr:to>
      <xdr:col>50</xdr:col>
      <xdr:colOff>114300</xdr:colOff>
      <xdr:row>58</xdr:row>
      <xdr:rowOff>100276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01236"/>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25322</xdr:rowOff>
    </xdr:from>
    <xdr:to>
      <xdr:col>45</xdr:col>
      <xdr:colOff>177800</xdr:colOff>
      <xdr:row>58</xdr:row>
      <xdr:rowOff>57136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69422"/>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25322</xdr:rowOff>
    </xdr:from>
    <xdr:to>
      <xdr:col>41</xdr:col>
      <xdr:colOff>50800</xdr:colOff>
      <xdr:row>58</xdr:row>
      <xdr:rowOff>109720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69422"/>
          <a:ext cx="889000" cy="8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65890</xdr:rowOff>
    </xdr:from>
    <xdr:to>
      <xdr:col>41</xdr:col>
      <xdr:colOff>101600</xdr:colOff>
      <xdr:row>54</xdr:row>
      <xdr:rowOff>167490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3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12567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09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36773</xdr:rowOff>
    </xdr:from>
    <xdr:to>
      <xdr:col>36</xdr:col>
      <xdr:colOff>165100</xdr:colOff>
      <xdr:row>54</xdr:row>
      <xdr:rowOff>138373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2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154900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07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58313</xdr:rowOff>
    </xdr:from>
    <xdr:to>
      <xdr:col>55</xdr:col>
      <xdr:colOff>50800</xdr:colOff>
      <xdr:row>57</xdr:row>
      <xdr:rowOff>159913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36740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49476</xdr:rowOff>
    </xdr:from>
    <xdr:to>
      <xdr:col>50</xdr:col>
      <xdr:colOff>165100</xdr:colOff>
      <xdr:row>58</xdr:row>
      <xdr:rowOff>151076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142203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8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6336</xdr:rowOff>
    </xdr:from>
    <xdr:to>
      <xdr:col>46</xdr:col>
      <xdr:colOff>38100</xdr:colOff>
      <xdr:row>58</xdr:row>
      <xdr:rowOff>107936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99063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4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145972</xdr:rowOff>
    </xdr:from>
    <xdr:to>
      <xdr:col>41</xdr:col>
      <xdr:colOff>101600</xdr:colOff>
      <xdr:row>58</xdr:row>
      <xdr:rowOff>76122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67249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1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58920</xdr:rowOff>
    </xdr:from>
    <xdr:to>
      <xdr:col>36</xdr:col>
      <xdr:colOff>165100</xdr:colOff>
      <xdr:row>58</xdr:row>
      <xdr:rowOff>160520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151647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87852</xdr:rowOff>
    </xdr:from>
    <xdr:to>
      <xdr:col>55</xdr:col>
      <xdr:colOff>0</xdr:colOff>
      <xdr:row>79</xdr:row>
      <xdr:rowOff>98095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32402"/>
          <a:ext cx="8382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87852</xdr:rowOff>
    </xdr:from>
    <xdr:to>
      <xdr:col>50</xdr:col>
      <xdr:colOff>114300</xdr:colOff>
      <xdr:row>79</xdr:row>
      <xdr:rowOff>97169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32402"/>
          <a:ext cx="8890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69117</xdr:rowOff>
    </xdr:from>
    <xdr:to>
      <xdr:col>45</xdr:col>
      <xdr:colOff>177800</xdr:colOff>
      <xdr:row>79</xdr:row>
      <xdr:rowOff>97169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13667"/>
          <a:ext cx="889000" cy="2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42774</xdr:rowOff>
    </xdr:from>
    <xdr:to>
      <xdr:col>41</xdr:col>
      <xdr:colOff>50800</xdr:colOff>
      <xdr:row>79</xdr:row>
      <xdr:rowOff>69117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87324"/>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50843</xdr:rowOff>
    </xdr:from>
    <xdr:to>
      <xdr:col>41</xdr:col>
      <xdr:colOff>101600</xdr:colOff>
      <xdr:row>75</xdr:row>
      <xdr:rowOff>152443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168970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58453</xdr:rowOff>
    </xdr:from>
    <xdr:to>
      <xdr:col>36</xdr:col>
      <xdr:colOff>165100</xdr:colOff>
      <xdr:row>75</xdr:row>
      <xdr:rowOff>160052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5130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47295</xdr:rowOff>
    </xdr:from>
    <xdr:to>
      <xdr:col>55</xdr:col>
      <xdr:colOff>50800</xdr:colOff>
      <xdr:row>79</xdr:row>
      <xdr:rowOff>148895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133672</xdr:rowOff>
    </xdr:from>
    <xdr:ext cx="313932"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06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37052</xdr:rowOff>
    </xdr:from>
    <xdr:to>
      <xdr:col>50</xdr:col>
      <xdr:colOff>165100</xdr:colOff>
      <xdr:row>79</xdr:row>
      <xdr:rowOff>138652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129779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46369</xdr:rowOff>
    </xdr:from>
    <xdr:to>
      <xdr:col>46</xdr:col>
      <xdr:colOff>38100</xdr:colOff>
      <xdr:row>79</xdr:row>
      <xdr:rowOff>147969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139096</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61017" y="136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18317</xdr:rowOff>
    </xdr:from>
    <xdr:to>
      <xdr:col>41</xdr:col>
      <xdr:colOff>101600</xdr:colOff>
      <xdr:row>79</xdr:row>
      <xdr:rowOff>119917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6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111044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5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163424</xdr:rowOff>
    </xdr:from>
    <xdr:to>
      <xdr:col>36</xdr:col>
      <xdr:colOff>165100</xdr:colOff>
      <xdr:row>79</xdr:row>
      <xdr:rowOff>93574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84701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1384</xdr:rowOff>
    </xdr:from>
    <xdr:to>
      <xdr:col>55</xdr:col>
      <xdr:colOff>0</xdr:colOff>
      <xdr:row>97</xdr:row>
      <xdr:rowOff>165785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460584"/>
          <a:ext cx="838200" cy="3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63995</xdr:rowOff>
    </xdr:from>
    <xdr:to>
      <xdr:col>50</xdr:col>
      <xdr:colOff>114300</xdr:colOff>
      <xdr:row>97</xdr:row>
      <xdr:rowOff>165785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94645"/>
          <a:ext cx="889000" cy="10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63995</xdr:rowOff>
    </xdr:from>
    <xdr:to>
      <xdr:col>45</xdr:col>
      <xdr:colOff>177800</xdr:colOff>
      <xdr:row>97</xdr:row>
      <xdr:rowOff>104711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94645"/>
          <a:ext cx="889000" cy="4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104711</xdr:rowOff>
    </xdr:from>
    <xdr:to>
      <xdr:col>41</xdr:col>
      <xdr:colOff>50800</xdr:colOff>
      <xdr:row>98</xdr:row>
      <xdr:rowOff>57277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35361"/>
          <a:ext cx="8890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90920</xdr:rowOff>
    </xdr:from>
    <xdr:to>
      <xdr:col>41</xdr:col>
      <xdr:colOff>101600</xdr:colOff>
      <xdr:row>96</xdr:row>
      <xdr:rowOff>21070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37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37597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15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63576</xdr:rowOff>
    </xdr:from>
    <xdr:to>
      <xdr:col>36</xdr:col>
      <xdr:colOff>165100</xdr:colOff>
      <xdr:row>95</xdr:row>
      <xdr:rowOff>165176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35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10253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1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122034</xdr:rowOff>
    </xdr:from>
    <xdr:to>
      <xdr:col>55</xdr:col>
      <xdr:colOff>50800</xdr:colOff>
      <xdr:row>96</xdr:row>
      <xdr:rowOff>52184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144911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2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114985</xdr:rowOff>
    </xdr:from>
    <xdr:to>
      <xdr:col>50</xdr:col>
      <xdr:colOff>165100</xdr:colOff>
      <xdr:row>98</xdr:row>
      <xdr:rowOff>45135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36262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3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13195</xdr:rowOff>
    </xdr:from>
    <xdr:to>
      <xdr:col>46</xdr:col>
      <xdr:colOff>38100</xdr:colOff>
      <xdr:row>97</xdr:row>
      <xdr:rowOff>114795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105922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3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53911</xdr:rowOff>
    </xdr:from>
    <xdr:to>
      <xdr:col>41</xdr:col>
      <xdr:colOff>101600</xdr:colOff>
      <xdr:row>97</xdr:row>
      <xdr:rowOff>155511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8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146638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7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6477</xdr:rowOff>
    </xdr:from>
    <xdr:to>
      <xdr:col>36</xdr:col>
      <xdr:colOff>165100</xdr:colOff>
      <xdr:row>98</xdr:row>
      <xdr:rowOff>108077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99204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11753</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841053"/>
          <a:ext cx="1269" cy="813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129880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61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11753</xdr:rowOff>
    </xdr:from>
    <xdr:to>
      <xdr:col>86</xdr:col>
      <xdr:colOff>25400</xdr:colOff>
      <xdr:row>34</xdr:row>
      <xdr:rowOff>11753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8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113777</xdr:rowOff>
    </xdr:from>
    <xdr:to>
      <xdr:col>85</xdr:col>
      <xdr:colOff>127000</xdr:colOff>
      <xdr:row>38</xdr:row>
      <xdr:rowOff>124018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28877"/>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20314</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63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168887</xdr:rowOff>
    </xdr:from>
    <xdr:to>
      <xdr:col>85</xdr:col>
      <xdr:colOff>177800</xdr:colOff>
      <xdr:row>38</xdr:row>
      <xdr:rowOff>99037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82572</xdr:rowOff>
    </xdr:from>
    <xdr:to>
      <xdr:col>81</xdr:col>
      <xdr:colOff>50800</xdr:colOff>
      <xdr:row>38</xdr:row>
      <xdr:rowOff>113777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597672"/>
          <a:ext cx="8890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9461</xdr:rowOff>
    </xdr:from>
    <xdr:to>
      <xdr:col>81</xdr:col>
      <xdr:colOff>101600</xdr:colOff>
      <xdr:row>38</xdr:row>
      <xdr:rowOff>111061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2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127588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9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104427</xdr:rowOff>
    </xdr:from>
    <xdr:to>
      <xdr:col>76</xdr:col>
      <xdr:colOff>114300</xdr:colOff>
      <xdr:row>38</xdr:row>
      <xdr:rowOff>82572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5419377"/>
          <a:ext cx="889000" cy="11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167241</xdr:rowOff>
    </xdr:from>
    <xdr:to>
      <xdr:col>76</xdr:col>
      <xdr:colOff>165100</xdr:colOff>
      <xdr:row>38</xdr:row>
      <xdr:rowOff>97391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1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113918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28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104427</xdr:rowOff>
    </xdr:from>
    <xdr:to>
      <xdr:col>71</xdr:col>
      <xdr:colOff>177800</xdr:colOff>
      <xdr:row>38</xdr:row>
      <xdr:rowOff>19319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5419377"/>
          <a:ext cx="889000" cy="11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156246</xdr:rowOff>
    </xdr:from>
    <xdr:to>
      <xdr:col>72</xdr:col>
      <xdr:colOff>38100</xdr:colOff>
      <xdr:row>36</xdr:row>
      <xdr:rowOff>86396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1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77523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4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60279</xdr:rowOff>
    </xdr:from>
    <xdr:to>
      <xdr:col>67</xdr:col>
      <xdr:colOff>101600</xdr:colOff>
      <xdr:row>36</xdr:row>
      <xdr:rowOff>161879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2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6956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00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73218</xdr:rowOff>
    </xdr:from>
    <xdr:to>
      <xdr:col>85</xdr:col>
      <xdr:colOff>177800</xdr:colOff>
      <xdr:row>39</xdr:row>
      <xdr:rowOff>3368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159595</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03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62977</xdr:rowOff>
    </xdr:from>
    <xdr:to>
      <xdr:col>81</xdr:col>
      <xdr:colOff>101600</xdr:colOff>
      <xdr:row>38</xdr:row>
      <xdr:rowOff>164577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155704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7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31772</xdr:rowOff>
    </xdr:from>
    <xdr:to>
      <xdr:col>76</xdr:col>
      <xdr:colOff>165100</xdr:colOff>
      <xdr:row>38</xdr:row>
      <xdr:rowOff>133372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124499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3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53627</xdr:rowOff>
    </xdr:from>
    <xdr:to>
      <xdr:col>72</xdr:col>
      <xdr:colOff>38100</xdr:colOff>
      <xdr:row>31</xdr:row>
      <xdr:rowOff>155227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36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304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14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139969</xdr:rowOff>
    </xdr:from>
    <xdr:to>
      <xdr:col>67</xdr:col>
      <xdr:colOff>101600</xdr:colOff>
      <xdr:row>38</xdr:row>
      <xdr:rowOff>70120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83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61246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5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114</xdr:rowOff>
    </xdr:from>
    <xdr:to>
      <xdr:col>85</xdr:col>
      <xdr:colOff>127000</xdr:colOff>
      <xdr:row>75</xdr:row>
      <xdr:rowOff>19062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858864"/>
          <a:ext cx="838200" cy="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19062</xdr:rowOff>
    </xdr:from>
    <xdr:to>
      <xdr:col>81</xdr:col>
      <xdr:colOff>50800</xdr:colOff>
      <xdr:row>75</xdr:row>
      <xdr:rowOff>50064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877812"/>
          <a:ext cx="889000" cy="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50064</xdr:rowOff>
    </xdr:from>
    <xdr:to>
      <xdr:col>76</xdr:col>
      <xdr:colOff>114300</xdr:colOff>
      <xdr:row>75</xdr:row>
      <xdr:rowOff>68504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908814"/>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64300</xdr:rowOff>
    </xdr:from>
    <xdr:to>
      <xdr:col>71</xdr:col>
      <xdr:colOff>177800</xdr:colOff>
      <xdr:row>75</xdr:row>
      <xdr:rowOff>68504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923050"/>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100292</xdr:rowOff>
    </xdr:from>
    <xdr:to>
      <xdr:col>72</xdr:col>
      <xdr:colOff>38100</xdr:colOff>
      <xdr:row>74</xdr:row>
      <xdr:rowOff>30442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61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46969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3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154902</xdr:rowOff>
    </xdr:from>
    <xdr:to>
      <xdr:col>67</xdr:col>
      <xdr:colOff>101600</xdr:colOff>
      <xdr:row>74</xdr:row>
      <xdr:rowOff>85052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6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101579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4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120764</xdr:rowOff>
    </xdr:from>
    <xdr:to>
      <xdr:col>85</xdr:col>
      <xdr:colOff>177800</xdr:colOff>
      <xdr:row>75</xdr:row>
      <xdr:rowOff>50914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8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143641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6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139712</xdr:rowOff>
    </xdr:from>
    <xdr:to>
      <xdr:col>81</xdr:col>
      <xdr:colOff>101600</xdr:colOff>
      <xdr:row>75</xdr:row>
      <xdr:rowOff>69862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82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60989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91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170714</xdr:rowOff>
    </xdr:from>
    <xdr:to>
      <xdr:col>76</xdr:col>
      <xdr:colOff>165100</xdr:colOff>
      <xdr:row>75</xdr:row>
      <xdr:rowOff>100864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8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91991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17704</xdr:rowOff>
    </xdr:from>
    <xdr:to>
      <xdr:col>72</xdr:col>
      <xdr:colOff>38100</xdr:colOff>
      <xdr:row>75</xdr:row>
      <xdr:rowOff>119304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8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110431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96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13500</xdr:rowOff>
    </xdr:from>
    <xdr:to>
      <xdr:col>67</xdr:col>
      <xdr:colOff>101600</xdr:colOff>
      <xdr:row>75</xdr:row>
      <xdr:rowOff>115100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8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106227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9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10623</xdr:rowOff>
    </xdr:from>
    <xdr:to>
      <xdr:col>85</xdr:col>
      <xdr:colOff>127000</xdr:colOff>
      <xdr:row>98</xdr:row>
      <xdr:rowOff>77960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12723"/>
          <a:ext cx="838200" cy="6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155341</xdr:rowOff>
    </xdr:from>
    <xdr:to>
      <xdr:col>81</xdr:col>
      <xdr:colOff>50800</xdr:colOff>
      <xdr:row>98</xdr:row>
      <xdr:rowOff>77960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785991"/>
          <a:ext cx="8890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155341</xdr:rowOff>
    </xdr:from>
    <xdr:to>
      <xdr:col>76</xdr:col>
      <xdr:colOff>114300</xdr:colOff>
      <xdr:row>98</xdr:row>
      <xdr:rowOff>76986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85991"/>
          <a:ext cx="889000" cy="9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76986</xdr:rowOff>
    </xdr:from>
    <xdr:to>
      <xdr:col>71</xdr:col>
      <xdr:colOff>177800</xdr:colOff>
      <xdr:row>98</xdr:row>
      <xdr:rowOff>78504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79086"/>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102146</xdr:rowOff>
    </xdr:from>
    <xdr:to>
      <xdr:col>72</xdr:col>
      <xdr:colOff>38100</xdr:colOff>
      <xdr:row>98</xdr:row>
      <xdr:rowOff>32296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48823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71362</xdr:rowOff>
    </xdr:from>
    <xdr:to>
      <xdr:col>67</xdr:col>
      <xdr:colOff>101600</xdr:colOff>
      <xdr:row>98</xdr:row>
      <xdr:rowOff>1512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4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131273</xdr:rowOff>
    </xdr:from>
    <xdr:to>
      <xdr:col>85</xdr:col>
      <xdr:colOff>177800</xdr:colOff>
      <xdr:row>98</xdr:row>
      <xdr:rowOff>61423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6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154150</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1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27160</xdr:rowOff>
    </xdr:from>
    <xdr:to>
      <xdr:col>81</xdr:col>
      <xdr:colOff>101600</xdr:colOff>
      <xdr:row>98</xdr:row>
      <xdr:rowOff>128760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119887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104541</xdr:rowOff>
    </xdr:from>
    <xdr:to>
      <xdr:col>76</xdr:col>
      <xdr:colOff>165100</xdr:colOff>
      <xdr:row>98</xdr:row>
      <xdr:rowOff>34691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51218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26186</xdr:rowOff>
    </xdr:from>
    <xdr:to>
      <xdr:col>72</xdr:col>
      <xdr:colOff>38100</xdr:colOff>
      <xdr:row>98</xdr:row>
      <xdr:rowOff>127786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118913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2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27704</xdr:rowOff>
    </xdr:from>
    <xdr:to>
      <xdr:col>67</xdr:col>
      <xdr:colOff>101600</xdr:colOff>
      <xdr:row>98</xdr:row>
      <xdr:rowOff>129304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2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120431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2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43800</xdr:rowOff>
    </xdr:from>
    <xdr:to>
      <xdr:col>102</xdr:col>
      <xdr:colOff>165100</xdr:colOff>
      <xdr:row>38</xdr:row>
      <xdr:rowOff>145400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161927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70253</xdr:rowOff>
    </xdr:from>
    <xdr:to>
      <xdr:col>98</xdr:col>
      <xdr:colOff>38100</xdr:colOff>
      <xdr:row>39</xdr:row>
      <xdr:rowOff>403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16930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6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102019</xdr:rowOff>
    </xdr:from>
    <xdr:to>
      <xdr:col>116</xdr:col>
      <xdr:colOff>63500</xdr:colOff>
      <xdr:row>57</xdr:row>
      <xdr:rowOff>108572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874669"/>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108572</xdr:rowOff>
    </xdr:from>
    <xdr:to>
      <xdr:col>111</xdr:col>
      <xdr:colOff>177800</xdr:colOff>
      <xdr:row>57</xdr:row>
      <xdr:rowOff>114440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881222"/>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114440</xdr:rowOff>
    </xdr:from>
    <xdr:to>
      <xdr:col>107</xdr:col>
      <xdr:colOff>50800</xdr:colOff>
      <xdr:row>57</xdr:row>
      <xdr:rowOff>119126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887090"/>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119126</xdr:rowOff>
    </xdr:from>
    <xdr:to>
      <xdr:col>102</xdr:col>
      <xdr:colOff>114300</xdr:colOff>
      <xdr:row>57</xdr:row>
      <xdr:rowOff>122898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89177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155689</xdr:rowOff>
    </xdr:from>
    <xdr:to>
      <xdr:col>102</xdr:col>
      <xdr:colOff>165100</xdr:colOff>
      <xdr:row>58</xdr:row>
      <xdr:rowOff>85839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92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76966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02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166510</xdr:rowOff>
    </xdr:from>
    <xdr:to>
      <xdr:col>98</xdr:col>
      <xdr:colOff>38100</xdr:colOff>
      <xdr:row>58</xdr:row>
      <xdr:rowOff>96660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87787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03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51219</xdr:rowOff>
    </xdr:from>
    <xdr:to>
      <xdr:col>116</xdr:col>
      <xdr:colOff>114300</xdr:colOff>
      <xdr:row>57</xdr:row>
      <xdr:rowOff>152819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8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74096</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6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57772</xdr:rowOff>
    </xdr:from>
    <xdr:to>
      <xdr:col>112</xdr:col>
      <xdr:colOff>38100</xdr:colOff>
      <xdr:row>57</xdr:row>
      <xdr:rowOff>159372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8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4449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60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63640</xdr:rowOff>
    </xdr:from>
    <xdr:to>
      <xdr:col>107</xdr:col>
      <xdr:colOff>101600</xdr:colOff>
      <xdr:row>57</xdr:row>
      <xdr:rowOff>165240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8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10317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6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68326</xdr:rowOff>
    </xdr:from>
    <xdr:to>
      <xdr:col>102</xdr:col>
      <xdr:colOff>165100</xdr:colOff>
      <xdr:row>57</xdr:row>
      <xdr:rowOff>169926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8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15003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61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72098</xdr:rowOff>
    </xdr:from>
    <xdr:to>
      <xdr:col>98</xdr:col>
      <xdr:colOff>38100</xdr:colOff>
      <xdr:row>58</xdr:row>
      <xdr:rowOff>2248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8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18775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61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99809</xdr:rowOff>
    </xdr:from>
    <xdr:to>
      <xdr:col>116</xdr:col>
      <xdr:colOff>63500</xdr:colOff>
      <xdr:row>76</xdr:row>
      <xdr:rowOff>85541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958559"/>
          <a:ext cx="838200" cy="15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99809</xdr:rowOff>
    </xdr:from>
    <xdr:to>
      <xdr:col>111</xdr:col>
      <xdr:colOff>177800</xdr:colOff>
      <xdr:row>75</xdr:row>
      <xdr:rowOff>102400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58559"/>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102400</xdr:rowOff>
    </xdr:from>
    <xdr:to>
      <xdr:col>107</xdr:col>
      <xdr:colOff>50800</xdr:colOff>
      <xdr:row>75</xdr:row>
      <xdr:rowOff>129946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61150"/>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129946</xdr:rowOff>
    </xdr:from>
    <xdr:to>
      <xdr:col>102</xdr:col>
      <xdr:colOff>114300</xdr:colOff>
      <xdr:row>76</xdr:row>
      <xdr:rowOff>825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88696"/>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47192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139209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34741</xdr:rowOff>
    </xdr:from>
    <xdr:to>
      <xdr:col>116</xdr:col>
      <xdr:colOff>114300</xdr:colOff>
      <xdr:row>76</xdr:row>
      <xdr:rowOff>136341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13168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4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49009</xdr:rowOff>
    </xdr:from>
    <xdr:to>
      <xdr:col>112</xdr:col>
      <xdr:colOff>38100</xdr:colOff>
      <xdr:row>75</xdr:row>
      <xdr:rowOff>150609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167136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51600</xdr:rowOff>
    </xdr:from>
    <xdr:to>
      <xdr:col>107</xdr:col>
      <xdr:colOff>101600</xdr:colOff>
      <xdr:row>75</xdr:row>
      <xdr:rowOff>153200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169727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68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79146</xdr:rowOff>
    </xdr:from>
    <xdr:to>
      <xdr:col>102</xdr:col>
      <xdr:colOff>165100</xdr:colOff>
      <xdr:row>76</xdr:row>
      <xdr:rowOff>9296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25823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121476</xdr:rowOff>
    </xdr:from>
    <xdr:to>
      <xdr:col>98</xdr:col>
      <xdr:colOff>38100</xdr:colOff>
      <xdr:row>76</xdr:row>
      <xdr:rowOff>51625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80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42752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歳出決算総額は、一人当たり</a:t>
          </a:r>
          <a:r>
            <a:rPr kumimoji="1" lang="en-US" altLang="ja-JP" sz="1300">
              <a:latin typeface="ＭＳ Ｐゴシック" panose="020B0600070205080204" pitchFamily="50" charset="-128"/>
              <a:ea typeface="ＭＳ Ｐゴシック" panose="020B0600070205080204" pitchFamily="50" charset="-128"/>
            </a:rPr>
            <a:t>549.8</a:t>
          </a:r>
          <a:r>
            <a:rPr kumimoji="1" lang="ja-JP" altLang="en-US" sz="1300">
              <a:latin typeface="ＭＳ Ｐゴシック" panose="020B0600070205080204" pitchFamily="50" charset="-128"/>
              <a:ea typeface="ＭＳ Ｐゴシック" panose="020B0600070205080204" pitchFamily="50" charset="-128"/>
            </a:rPr>
            <a:t>千円で、前年度よりも増加した。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一人当たりのコストが最も高い補助費等は、</a:t>
          </a:r>
          <a:r>
            <a:rPr kumimoji="1" lang="en-US" altLang="ja-JP" sz="1300">
              <a:latin typeface="ＭＳ Ｐゴシック" panose="020B0600070205080204" pitchFamily="50" charset="-128"/>
              <a:ea typeface="ＭＳ Ｐゴシック" panose="020B0600070205080204" pitchFamily="50" charset="-128"/>
            </a:rPr>
            <a:t>99,390</a:t>
          </a:r>
          <a:r>
            <a:rPr kumimoji="1" lang="ja-JP" altLang="en-US" sz="1300">
              <a:latin typeface="ＭＳ Ｐゴシック" panose="020B0600070205080204" pitchFamily="50" charset="-128"/>
              <a:ea typeface="ＭＳ Ｐゴシック" panose="020B0600070205080204" pitchFamily="50" charset="-128"/>
            </a:rPr>
            <a:t>円で、一部事務組合に対する負担金の増額などが主な要因である。令和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類似団体内平均値を上回っており、今後も、南那須地区広域行政事務組合の病院建替えや廃棄物・し尿処理施設の長寿命化事業による負担金の増加が見込まれることから、一人当たりのコストは増加していくと予想される。扶助費は、物価高騰に伴う低所得世帯支援給付金事業費の増加により、前年度よりも増加したもの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類似団体内平均値を下回っている。少子高齢化の進行により、今後も高い数値で推移していくことが想定される。人件費は、一人当たりのコストで見ると右肩上がりで増加しているものの、今後も計画的な職員採用と適正な人員配置、時間外勤務の削減等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更新整備は、道路整備や橋りょう等維持管理費の増加に加え、認定こども園施設整備費、緑地運動公園施設整備費の増加により大幅な増加となった。今後も、公共施設の統廃合など大規模事業が予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本市では、今後ますます人口減少と少子高齢化が進行し、一人当たりのコストの増加が見込まれるが、地方創生事業を推進し、人口流出防止を図るとともに、健全な財政運営に努めていく。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24,035
23,722
174.35
14,103,599
13,215,570
794,084
8,530,198
8,528,780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99314</xdr:rowOff>
    </xdr:from>
    <xdr:to>
      <xdr:col>24</xdr:col>
      <xdr:colOff>63500</xdr:colOff>
      <xdr:row>35</xdr:row>
      <xdr:rowOff>164084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0064"/>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99314</xdr:rowOff>
    </xdr:from>
    <xdr:to>
      <xdr:col>19</xdr:col>
      <xdr:colOff>177800</xdr:colOff>
      <xdr:row>35</xdr:row>
      <xdr:rowOff>135128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0064"/>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134366</xdr:rowOff>
    </xdr:from>
    <xdr:to>
      <xdr:col>15</xdr:col>
      <xdr:colOff>50800</xdr:colOff>
      <xdr:row>35</xdr:row>
      <xdr:rowOff>135128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351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92075</xdr:rowOff>
    </xdr:from>
    <xdr:to>
      <xdr:col>10</xdr:col>
      <xdr:colOff>114300</xdr:colOff>
      <xdr:row>35</xdr:row>
      <xdr:rowOff>134366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92825"/>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109474</xdr:rowOff>
    </xdr:from>
    <xdr:to>
      <xdr:col>10</xdr:col>
      <xdr:colOff>165100</xdr:colOff>
      <xdr:row>35</xdr:row>
      <xdr:rowOff>39624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3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56151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69850</xdr:rowOff>
    </xdr:from>
    <xdr:to>
      <xdr:col>6</xdr:col>
      <xdr:colOff>38100</xdr:colOff>
      <xdr:row>35</xdr:row>
      <xdr:rowOff>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16527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113284</xdr:rowOff>
    </xdr:from>
    <xdr:to>
      <xdr:col>24</xdr:col>
      <xdr:colOff>114300</xdr:colOff>
      <xdr:row>36</xdr:row>
      <xdr:rowOff>43434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91711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48514</xdr:rowOff>
    </xdr:from>
    <xdr:to>
      <xdr:col>20</xdr:col>
      <xdr:colOff>38100</xdr:colOff>
      <xdr:row>35</xdr:row>
      <xdr:rowOff>150114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166641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84328</xdr:rowOff>
    </xdr:from>
    <xdr:to>
      <xdr:col>15</xdr:col>
      <xdr:colOff>101600</xdr:colOff>
      <xdr:row>36</xdr:row>
      <xdr:rowOff>14478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83566</xdr:rowOff>
    </xdr:from>
    <xdr:to>
      <xdr:col>10</xdr:col>
      <xdr:colOff>165100</xdr:colOff>
      <xdr:row>36</xdr:row>
      <xdr:rowOff>13716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4843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41275</xdr:rowOff>
    </xdr:from>
    <xdr:to>
      <xdr:col>6</xdr:col>
      <xdr:colOff>38100</xdr:colOff>
      <xdr:row>35</xdr:row>
      <xdr:rowOff>142875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134002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3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77266</xdr:rowOff>
    </xdr:from>
    <xdr:to>
      <xdr:col>24</xdr:col>
      <xdr:colOff>63500</xdr:colOff>
      <xdr:row>57</xdr:row>
      <xdr:rowOff>134206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49916"/>
          <a:ext cx="838200" cy="5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74294</xdr:rowOff>
    </xdr:from>
    <xdr:to>
      <xdr:col>19</xdr:col>
      <xdr:colOff>177800</xdr:colOff>
      <xdr:row>57</xdr:row>
      <xdr:rowOff>134206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46944"/>
          <a:ext cx="889000" cy="5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105692</xdr:rowOff>
    </xdr:from>
    <xdr:to>
      <xdr:col>15</xdr:col>
      <xdr:colOff>50800</xdr:colOff>
      <xdr:row>57</xdr:row>
      <xdr:rowOff>74294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35442"/>
          <a:ext cx="889000" cy="31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105692</xdr:rowOff>
    </xdr:from>
    <xdr:to>
      <xdr:col>10</xdr:col>
      <xdr:colOff>114300</xdr:colOff>
      <xdr:row>57</xdr:row>
      <xdr:rowOff>160807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35442"/>
          <a:ext cx="889000" cy="39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60085</xdr:rowOff>
    </xdr:from>
    <xdr:to>
      <xdr:col>10</xdr:col>
      <xdr:colOff>165100</xdr:colOff>
      <xdr:row>54</xdr:row>
      <xdr:rowOff>161685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6762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9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88100</xdr:rowOff>
    </xdr:from>
    <xdr:to>
      <xdr:col>6</xdr:col>
      <xdr:colOff>38100</xdr:colOff>
      <xdr:row>57</xdr:row>
      <xdr:rowOff>18250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34777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26466</xdr:rowOff>
    </xdr:from>
    <xdr:to>
      <xdr:col>24</xdr:col>
      <xdr:colOff>114300</xdr:colOff>
      <xdr:row>57</xdr:row>
      <xdr:rowOff>128066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4893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83406</xdr:rowOff>
    </xdr:from>
    <xdr:to>
      <xdr:col>20</xdr:col>
      <xdr:colOff>38100</xdr:colOff>
      <xdr:row>58</xdr:row>
      <xdr:rowOff>13556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4683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23494</xdr:rowOff>
    </xdr:from>
    <xdr:to>
      <xdr:col>15</xdr:col>
      <xdr:colOff>101600</xdr:colOff>
      <xdr:row>57</xdr:row>
      <xdr:rowOff>125094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116221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54892</xdr:rowOff>
    </xdr:from>
    <xdr:to>
      <xdr:col>10</xdr:col>
      <xdr:colOff>165100</xdr:colOff>
      <xdr:row>55</xdr:row>
      <xdr:rowOff>156492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147619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7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110007</xdr:rowOff>
    </xdr:from>
    <xdr:to>
      <xdr:col>6</xdr:col>
      <xdr:colOff>38100</xdr:colOff>
      <xdr:row>58</xdr:row>
      <xdr:rowOff>40157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31284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120324</xdr:rowOff>
    </xdr:from>
    <xdr:to>
      <xdr:col>24</xdr:col>
      <xdr:colOff>63500</xdr:colOff>
      <xdr:row>77</xdr:row>
      <xdr:rowOff>48684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79074"/>
          <a:ext cx="838200" cy="27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22276</xdr:rowOff>
    </xdr:from>
    <xdr:to>
      <xdr:col>19</xdr:col>
      <xdr:colOff>177800</xdr:colOff>
      <xdr:row>77</xdr:row>
      <xdr:rowOff>48684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52476"/>
          <a:ext cx="889000" cy="19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22276</xdr:rowOff>
    </xdr:from>
    <xdr:to>
      <xdr:col>15</xdr:col>
      <xdr:colOff>50800</xdr:colOff>
      <xdr:row>77</xdr:row>
      <xdr:rowOff>139308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52476"/>
          <a:ext cx="889000" cy="28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139308</xdr:rowOff>
    </xdr:from>
    <xdr:to>
      <xdr:col>10</xdr:col>
      <xdr:colOff>114300</xdr:colOff>
      <xdr:row>77</xdr:row>
      <xdr:rowOff>168188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40958"/>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24844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97147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69524</xdr:rowOff>
    </xdr:from>
    <xdr:to>
      <xdr:col>24</xdr:col>
      <xdr:colOff>114300</xdr:colOff>
      <xdr:row>75</xdr:row>
      <xdr:rowOff>171124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47951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0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169334</xdr:rowOff>
    </xdr:from>
    <xdr:to>
      <xdr:col>20</xdr:col>
      <xdr:colOff>38100</xdr:colOff>
      <xdr:row>77</xdr:row>
      <xdr:rowOff>99484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9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90611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142926</xdr:rowOff>
    </xdr:from>
    <xdr:to>
      <xdr:col>15</xdr:col>
      <xdr:colOff>101600</xdr:colOff>
      <xdr:row>76</xdr:row>
      <xdr:rowOff>73076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0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64203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88508</xdr:rowOff>
    </xdr:from>
    <xdr:to>
      <xdr:col>10</xdr:col>
      <xdr:colOff>165100</xdr:colOff>
      <xdr:row>78</xdr:row>
      <xdr:rowOff>18658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9785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117388</xdr:rowOff>
    </xdr:from>
    <xdr:to>
      <xdr:col>6</xdr:col>
      <xdr:colOff>38100</xdr:colOff>
      <xdr:row>78</xdr:row>
      <xdr:rowOff>47538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92284</xdr:rowOff>
    </xdr:from>
    <xdr:to>
      <xdr:col>24</xdr:col>
      <xdr:colOff>63500</xdr:colOff>
      <xdr:row>94</xdr:row>
      <xdr:rowOff>103372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208584"/>
          <a:ext cx="8382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92284</xdr:rowOff>
    </xdr:from>
    <xdr:to>
      <xdr:col>19</xdr:col>
      <xdr:colOff>177800</xdr:colOff>
      <xdr:row>95</xdr:row>
      <xdr:rowOff>34029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08584"/>
          <a:ext cx="889000" cy="1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34029</xdr:rowOff>
    </xdr:from>
    <xdr:to>
      <xdr:col>15</xdr:col>
      <xdr:colOff>50800</xdr:colOff>
      <xdr:row>95</xdr:row>
      <xdr:rowOff>56432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2177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56432</xdr:rowOff>
    </xdr:from>
    <xdr:to>
      <xdr:col>10</xdr:col>
      <xdr:colOff>114300</xdr:colOff>
      <xdr:row>95</xdr:row>
      <xdr:rowOff>60167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344182"/>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116437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22693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52572</xdr:rowOff>
    </xdr:from>
    <xdr:to>
      <xdr:col>24</xdr:col>
      <xdr:colOff>114300</xdr:colOff>
      <xdr:row>94</xdr:row>
      <xdr:rowOff>154172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75449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41484</xdr:rowOff>
    </xdr:from>
    <xdr:to>
      <xdr:col>20</xdr:col>
      <xdr:colOff>38100</xdr:colOff>
      <xdr:row>94</xdr:row>
      <xdr:rowOff>143084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159611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3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154679</xdr:rowOff>
    </xdr:from>
    <xdr:to>
      <xdr:col>15</xdr:col>
      <xdr:colOff>101600</xdr:colOff>
      <xdr:row>95</xdr:row>
      <xdr:rowOff>84829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101356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5632</xdr:rowOff>
    </xdr:from>
    <xdr:to>
      <xdr:col>10</xdr:col>
      <xdr:colOff>165100</xdr:colOff>
      <xdr:row>95</xdr:row>
      <xdr:rowOff>107232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123759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9367</xdr:rowOff>
    </xdr:from>
    <xdr:to>
      <xdr:col>6</xdr:col>
      <xdr:colOff>38100</xdr:colOff>
      <xdr:row>95</xdr:row>
      <xdr:rowOff>110967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127494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95613</xdr:rowOff>
    </xdr:from>
    <xdr:to>
      <xdr:col>55</xdr:col>
      <xdr:colOff>0</xdr:colOff>
      <xdr:row>39</xdr:row>
      <xdr:rowOff>97899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216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95613</xdr:rowOff>
    </xdr:from>
    <xdr:to>
      <xdr:col>50</xdr:col>
      <xdr:colOff>114300</xdr:colOff>
      <xdr:row>39</xdr:row>
      <xdr:rowOff>98552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8216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98552</xdr:rowOff>
    </xdr:from>
    <xdr:to>
      <xdr:col>45</xdr:col>
      <xdr:colOff>177800</xdr:colOff>
      <xdr:row>39</xdr:row>
      <xdr:rowOff>98552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96266</xdr:rowOff>
    </xdr:from>
    <xdr:to>
      <xdr:col>41</xdr:col>
      <xdr:colOff>50800</xdr:colOff>
      <xdr:row>39</xdr:row>
      <xdr:rowOff>98552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28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53957</xdr:rowOff>
    </xdr:from>
    <xdr:to>
      <xdr:col>41</xdr:col>
      <xdr:colOff>101600</xdr:colOff>
      <xdr:row>37</xdr:row>
      <xdr:rowOff>155557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634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97717</xdr:rowOff>
    </xdr:from>
    <xdr:to>
      <xdr:col>36</xdr:col>
      <xdr:colOff>165100</xdr:colOff>
      <xdr:row>38</xdr:row>
      <xdr:rowOff>27867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44394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47099</xdr:rowOff>
    </xdr:from>
    <xdr:to>
      <xdr:col>55</xdr:col>
      <xdr:colOff>50800</xdr:colOff>
      <xdr:row>39</xdr:row>
      <xdr:rowOff>148699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133476</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44813</xdr:rowOff>
    </xdr:from>
    <xdr:to>
      <xdr:col>50</xdr:col>
      <xdr:colOff>165100</xdr:colOff>
      <xdr:row>39</xdr:row>
      <xdr:rowOff>146413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137540</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45466</xdr:rowOff>
    </xdr:from>
    <xdr:to>
      <xdr:col>36</xdr:col>
      <xdr:colOff>165100</xdr:colOff>
      <xdr:row>39</xdr:row>
      <xdr:rowOff>147066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138193</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4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37268</xdr:rowOff>
    </xdr:from>
    <xdr:to>
      <xdr:col>55</xdr:col>
      <xdr:colOff>0</xdr:colOff>
      <xdr:row>57</xdr:row>
      <xdr:rowOff>92304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09918"/>
          <a:ext cx="838200" cy="5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37268</xdr:rowOff>
    </xdr:from>
    <xdr:to>
      <xdr:col>50</xdr:col>
      <xdr:colOff>114300</xdr:colOff>
      <xdr:row>57</xdr:row>
      <xdr:rowOff>65843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80991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149778</xdr:rowOff>
    </xdr:from>
    <xdr:to>
      <xdr:col>45</xdr:col>
      <xdr:colOff>177800</xdr:colOff>
      <xdr:row>57</xdr:row>
      <xdr:rowOff>65843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50978"/>
          <a:ext cx="889000" cy="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149778</xdr:rowOff>
    </xdr:from>
    <xdr:to>
      <xdr:col>41</xdr:col>
      <xdr:colOff>50800</xdr:colOff>
      <xdr:row>57</xdr:row>
      <xdr:rowOff>136899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50978"/>
          <a:ext cx="889000" cy="15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9403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28757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41504</xdr:rowOff>
    </xdr:from>
    <xdr:to>
      <xdr:col>55</xdr:col>
      <xdr:colOff>50800</xdr:colOff>
      <xdr:row>57</xdr:row>
      <xdr:rowOff>143104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19931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9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157918</xdr:rowOff>
    </xdr:from>
    <xdr:to>
      <xdr:col>50</xdr:col>
      <xdr:colOff>165100</xdr:colOff>
      <xdr:row>57</xdr:row>
      <xdr:rowOff>88068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79195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15043</xdr:rowOff>
    </xdr:from>
    <xdr:to>
      <xdr:col>46</xdr:col>
      <xdr:colOff>38100</xdr:colOff>
      <xdr:row>57</xdr:row>
      <xdr:rowOff>116643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107770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98978</xdr:rowOff>
    </xdr:from>
    <xdr:to>
      <xdr:col>41</xdr:col>
      <xdr:colOff>101600</xdr:colOff>
      <xdr:row>57</xdr:row>
      <xdr:rowOff>29128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20255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86099</xdr:rowOff>
    </xdr:from>
    <xdr:to>
      <xdr:col>36</xdr:col>
      <xdr:colOff>165100</xdr:colOff>
      <xdr:row>58</xdr:row>
      <xdr:rowOff>16249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7376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5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146349</xdr:rowOff>
    </xdr:from>
    <xdr:to>
      <xdr:col>55</xdr:col>
      <xdr:colOff>0</xdr:colOff>
      <xdr:row>77</xdr:row>
      <xdr:rowOff>40373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76549"/>
          <a:ext cx="838200" cy="6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135756</xdr:rowOff>
    </xdr:from>
    <xdr:to>
      <xdr:col>50</xdr:col>
      <xdr:colOff>114300</xdr:colOff>
      <xdr:row>76</xdr:row>
      <xdr:rowOff>146349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65956"/>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31744</xdr:rowOff>
    </xdr:from>
    <xdr:to>
      <xdr:col>45</xdr:col>
      <xdr:colOff>177800</xdr:colOff>
      <xdr:row>76</xdr:row>
      <xdr:rowOff>135756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061944"/>
          <a:ext cx="889000" cy="10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31744</xdr:rowOff>
    </xdr:from>
    <xdr:to>
      <xdr:col>41</xdr:col>
      <xdr:colOff>50800</xdr:colOff>
      <xdr:row>76</xdr:row>
      <xdr:rowOff>159207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061944"/>
          <a:ext cx="889000" cy="1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113150</xdr:rowOff>
    </xdr:from>
    <xdr:to>
      <xdr:col>41</xdr:col>
      <xdr:colOff>101600</xdr:colOff>
      <xdr:row>76</xdr:row>
      <xdr:rowOff>43300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59827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74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126543</xdr:rowOff>
    </xdr:from>
    <xdr:to>
      <xdr:col>36</xdr:col>
      <xdr:colOff>165100</xdr:colOff>
      <xdr:row>77</xdr:row>
      <xdr:rowOff>56693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47820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2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161023</xdr:rowOff>
    </xdr:from>
    <xdr:to>
      <xdr:col>55</xdr:col>
      <xdr:colOff>50800</xdr:colOff>
      <xdr:row>77</xdr:row>
      <xdr:rowOff>91173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139450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6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95549</xdr:rowOff>
    </xdr:from>
    <xdr:to>
      <xdr:col>50</xdr:col>
      <xdr:colOff>165100</xdr:colOff>
      <xdr:row>77</xdr:row>
      <xdr:rowOff>25699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16826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21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84956</xdr:rowOff>
    </xdr:from>
    <xdr:to>
      <xdr:col>46</xdr:col>
      <xdr:colOff>38100</xdr:colOff>
      <xdr:row>77</xdr:row>
      <xdr:rowOff>15106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31634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89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152394</xdr:rowOff>
    </xdr:from>
    <xdr:to>
      <xdr:col>41</xdr:col>
      <xdr:colOff>101600</xdr:colOff>
      <xdr:row>76</xdr:row>
      <xdr:rowOff>82544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73671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10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108407</xdr:rowOff>
    </xdr:from>
    <xdr:to>
      <xdr:col>36</xdr:col>
      <xdr:colOff>165100</xdr:colOff>
      <xdr:row>77</xdr:row>
      <xdr:rowOff>38557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55084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9461</xdr:rowOff>
    </xdr:from>
    <xdr:to>
      <xdr:col>55</xdr:col>
      <xdr:colOff>0</xdr:colOff>
      <xdr:row>98</xdr:row>
      <xdr:rowOff>101815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11561"/>
          <a:ext cx="8382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101815</xdr:rowOff>
    </xdr:from>
    <xdr:to>
      <xdr:col>50</xdr:col>
      <xdr:colOff>114300</xdr:colOff>
      <xdr:row>98</xdr:row>
      <xdr:rowOff>140945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903915"/>
          <a:ext cx="889000" cy="3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140945</xdr:rowOff>
    </xdr:from>
    <xdr:to>
      <xdr:col>45</xdr:col>
      <xdr:colOff>177800</xdr:colOff>
      <xdr:row>99</xdr:row>
      <xdr:rowOff>64821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943045"/>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64821</xdr:rowOff>
    </xdr:from>
    <xdr:to>
      <xdr:col>41</xdr:col>
      <xdr:colOff>50800</xdr:colOff>
      <xdr:row>99</xdr:row>
      <xdr:rowOff>93765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7038371"/>
          <a:ext cx="889000" cy="2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77636</xdr:rowOff>
    </xdr:from>
    <xdr:to>
      <xdr:col>41</xdr:col>
      <xdr:colOff>101600</xdr:colOff>
      <xdr:row>95</xdr:row>
      <xdr:rowOff>7786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24313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20993</xdr:rowOff>
    </xdr:from>
    <xdr:to>
      <xdr:col>36</xdr:col>
      <xdr:colOff>165100</xdr:colOff>
      <xdr:row>95</xdr:row>
      <xdr:rowOff>122593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139120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130111</xdr:rowOff>
    </xdr:from>
    <xdr:to>
      <xdr:col>55</xdr:col>
      <xdr:colOff>50800</xdr:colOff>
      <xdr:row>98</xdr:row>
      <xdr:rowOff>60261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108538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51015</xdr:rowOff>
    </xdr:from>
    <xdr:to>
      <xdr:col>50</xdr:col>
      <xdr:colOff>165100</xdr:colOff>
      <xdr:row>98</xdr:row>
      <xdr:rowOff>152615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143742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4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90145</xdr:rowOff>
    </xdr:from>
    <xdr:to>
      <xdr:col>46</xdr:col>
      <xdr:colOff>38100</xdr:colOff>
      <xdr:row>99</xdr:row>
      <xdr:rowOff>20295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8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11422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8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14021</xdr:rowOff>
    </xdr:from>
    <xdr:to>
      <xdr:col>41</xdr:col>
      <xdr:colOff>101600</xdr:colOff>
      <xdr:row>99</xdr:row>
      <xdr:rowOff>115621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9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106748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708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42965</xdr:rowOff>
    </xdr:from>
    <xdr:to>
      <xdr:col>36</xdr:col>
      <xdr:colOff>165100</xdr:colOff>
      <xdr:row>99</xdr:row>
      <xdr:rowOff>144565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70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135692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1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119518</xdr:rowOff>
    </xdr:from>
    <xdr:to>
      <xdr:col>85</xdr:col>
      <xdr:colOff>127000</xdr:colOff>
      <xdr:row>38</xdr:row>
      <xdr:rowOff>1179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63168"/>
          <a:ext cx="8382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167382</xdr:rowOff>
    </xdr:from>
    <xdr:to>
      <xdr:col>81</xdr:col>
      <xdr:colOff>50800</xdr:colOff>
      <xdr:row>38</xdr:row>
      <xdr:rowOff>1179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11032"/>
          <a:ext cx="889000" cy="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158151</xdr:rowOff>
    </xdr:from>
    <xdr:to>
      <xdr:col>76</xdr:col>
      <xdr:colOff>114300</xdr:colOff>
      <xdr:row>37</xdr:row>
      <xdr:rowOff>167382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01801"/>
          <a:ext cx="889000" cy="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148332</xdr:rowOff>
    </xdr:from>
    <xdr:to>
      <xdr:col>71</xdr:col>
      <xdr:colOff>177800</xdr:colOff>
      <xdr:row>37</xdr:row>
      <xdr:rowOff>158151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491982"/>
          <a:ext cx="889000" cy="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82826</xdr:rowOff>
    </xdr:from>
    <xdr:to>
      <xdr:col>72</xdr:col>
      <xdr:colOff>38100</xdr:colOff>
      <xdr:row>38</xdr:row>
      <xdr:rowOff>12976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2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29503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0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103160</xdr:rowOff>
    </xdr:from>
    <xdr:to>
      <xdr:col>67</xdr:col>
      <xdr:colOff>101600</xdr:colOff>
      <xdr:row>38</xdr:row>
      <xdr:rowOff>33310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4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24437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3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68718</xdr:rowOff>
    </xdr:from>
    <xdr:to>
      <xdr:col>85</xdr:col>
      <xdr:colOff>177800</xdr:colOff>
      <xdr:row>37</xdr:row>
      <xdr:rowOff>170318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1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91595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6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121829</xdr:rowOff>
    </xdr:from>
    <xdr:to>
      <xdr:col>81</xdr:col>
      <xdr:colOff>101600</xdr:colOff>
      <xdr:row>38</xdr:row>
      <xdr:rowOff>51980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654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68506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116582</xdr:rowOff>
    </xdr:from>
    <xdr:to>
      <xdr:col>76</xdr:col>
      <xdr:colOff>165100</xdr:colOff>
      <xdr:row>38</xdr:row>
      <xdr:rowOff>46732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63259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107351</xdr:rowOff>
    </xdr:from>
    <xdr:to>
      <xdr:col>72</xdr:col>
      <xdr:colOff>38100</xdr:colOff>
      <xdr:row>38</xdr:row>
      <xdr:rowOff>37502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510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28629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97532</xdr:rowOff>
    </xdr:from>
    <xdr:to>
      <xdr:col>67</xdr:col>
      <xdr:colOff>101600</xdr:colOff>
      <xdr:row>38</xdr:row>
      <xdr:rowOff>27682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4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44209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1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13764</xdr:rowOff>
    </xdr:from>
    <xdr:to>
      <xdr:col>85</xdr:col>
      <xdr:colOff>127000</xdr:colOff>
      <xdr:row>58</xdr:row>
      <xdr:rowOff>16745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957864"/>
          <a:ext cx="8382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13764</xdr:rowOff>
    </xdr:from>
    <xdr:to>
      <xdr:col>81</xdr:col>
      <xdr:colOff>50800</xdr:colOff>
      <xdr:row>58</xdr:row>
      <xdr:rowOff>80776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957864"/>
          <a:ext cx="889000" cy="6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19533</xdr:rowOff>
    </xdr:from>
    <xdr:to>
      <xdr:col>76</xdr:col>
      <xdr:colOff>114300</xdr:colOff>
      <xdr:row>58</xdr:row>
      <xdr:rowOff>80776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963633"/>
          <a:ext cx="889000" cy="6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19533</xdr:rowOff>
    </xdr:from>
    <xdr:to>
      <xdr:col>71</xdr:col>
      <xdr:colOff>177800</xdr:colOff>
      <xdr:row>58</xdr:row>
      <xdr:rowOff>115174</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963633"/>
          <a:ext cx="889000" cy="9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108320</xdr:rowOff>
    </xdr:from>
    <xdr:to>
      <xdr:col>72</xdr:col>
      <xdr:colOff>38100</xdr:colOff>
      <xdr:row>57</xdr:row>
      <xdr:rowOff>38470</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54997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48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56134</xdr:rowOff>
    </xdr:from>
    <xdr:to>
      <xdr:col>67</xdr:col>
      <xdr:colOff>101600</xdr:colOff>
      <xdr:row>56</xdr:row>
      <xdr:rowOff>157734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2811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137395</xdr:rowOff>
    </xdr:from>
    <xdr:to>
      <xdr:col>85</xdr:col>
      <xdr:colOff>177800</xdr:colOff>
      <xdr:row>58</xdr:row>
      <xdr:rowOff>67545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9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115822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8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134414</xdr:rowOff>
    </xdr:from>
    <xdr:to>
      <xdr:col>81</xdr:col>
      <xdr:colOff>101600</xdr:colOff>
      <xdr:row>58</xdr:row>
      <xdr:rowOff>64564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55691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99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29976</xdr:rowOff>
    </xdr:from>
    <xdr:to>
      <xdr:col>76</xdr:col>
      <xdr:colOff>165100</xdr:colOff>
      <xdr:row>58</xdr:row>
      <xdr:rowOff>131576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9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122703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140183</xdr:rowOff>
    </xdr:from>
    <xdr:to>
      <xdr:col>72</xdr:col>
      <xdr:colOff>38100</xdr:colOff>
      <xdr:row>58</xdr:row>
      <xdr:rowOff>70333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1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61460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0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64374</xdr:rowOff>
    </xdr:from>
    <xdr:to>
      <xdr:col>67</xdr:col>
      <xdr:colOff>101600</xdr:colOff>
      <xdr:row>58</xdr:row>
      <xdr:rowOff>165974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00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157101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10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11753</xdr:rowOff>
    </xdr:from>
    <xdr:to>
      <xdr:col>85</xdr:col>
      <xdr:colOff>126364</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699053"/>
          <a:ext cx="1269" cy="813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129880</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4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11753</xdr:rowOff>
    </xdr:from>
    <xdr:to>
      <xdr:col>86</xdr:col>
      <xdr:colOff>25400</xdr:colOff>
      <xdr:row>74</xdr:row>
      <xdr:rowOff>11753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69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113776</xdr:rowOff>
    </xdr:from>
    <xdr:to>
      <xdr:col>85</xdr:col>
      <xdr:colOff>127000</xdr:colOff>
      <xdr:row>78</xdr:row>
      <xdr:rowOff>124019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486876"/>
          <a:ext cx="8382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20314</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221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168887</xdr:rowOff>
    </xdr:from>
    <xdr:to>
      <xdr:col>85</xdr:col>
      <xdr:colOff>177800</xdr:colOff>
      <xdr:row>78</xdr:row>
      <xdr:rowOff>99037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3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82573</xdr:rowOff>
    </xdr:from>
    <xdr:to>
      <xdr:col>81</xdr:col>
      <xdr:colOff>50800</xdr:colOff>
      <xdr:row>78</xdr:row>
      <xdr:rowOff>113776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455673"/>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9347</xdr:rowOff>
    </xdr:from>
    <xdr:to>
      <xdr:col>81</xdr:col>
      <xdr:colOff>101600</xdr:colOff>
      <xdr:row>78</xdr:row>
      <xdr:rowOff>110947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8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127474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1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104427</xdr:rowOff>
    </xdr:from>
    <xdr:to>
      <xdr:col>76</xdr:col>
      <xdr:colOff>114300</xdr:colOff>
      <xdr:row>78</xdr:row>
      <xdr:rowOff>82573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2277377"/>
          <a:ext cx="889000" cy="11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167218</xdr:rowOff>
    </xdr:from>
    <xdr:to>
      <xdr:col>76</xdr:col>
      <xdr:colOff>165100</xdr:colOff>
      <xdr:row>78</xdr:row>
      <xdr:rowOff>97368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113895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14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104427</xdr:rowOff>
    </xdr:from>
    <xdr:to>
      <xdr:col>71</xdr:col>
      <xdr:colOff>177800</xdr:colOff>
      <xdr:row>78</xdr:row>
      <xdr:rowOff>19320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2277377"/>
          <a:ext cx="889000" cy="11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156246</xdr:rowOff>
    </xdr:from>
    <xdr:to>
      <xdr:col>72</xdr:col>
      <xdr:colOff>38100</xdr:colOff>
      <xdr:row>76</xdr:row>
      <xdr:rowOff>86396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01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77523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10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60280</xdr:rowOff>
    </xdr:from>
    <xdr:to>
      <xdr:col>67</xdr:col>
      <xdr:colOff>101600</xdr:colOff>
      <xdr:row>76</xdr:row>
      <xdr:rowOff>161880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0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6956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28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73219</xdr:rowOff>
    </xdr:from>
    <xdr:to>
      <xdr:col>85</xdr:col>
      <xdr:colOff>177800</xdr:colOff>
      <xdr:row>79</xdr:row>
      <xdr:rowOff>3369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4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159596</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6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62976</xdr:rowOff>
    </xdr:from>
    <xdr:to>
      <xdr:col>81</xdr:col>
      <xdr:colOff>101600</xdr:colOff>
      <xdr:row>78</xdr:row>
      <xdr:rowOff>164576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4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155703</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52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31773</xdr:rowOff>
    </xdr:from>
    <xdr:to>
      <xdr:col>76</xdr:col>
      <xdr:colOff>165100</xdr:colOff>
      <xdr:row>78</xdr:row>
      <xdr:rowOff>133373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0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124500</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49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53627</xdr:rowOff>
    </xdr:from>
    <xdr:to>
      <xdr:col>72</xdr:col>
      <xdr:colOff>38100</xdr:colOff>
      <xdr:row>71</xdr:row>
      <xdr:rowOff>155227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22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304</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36111" y="1200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139970</xdr:rowOff>
    </xdr:from>
    <xdr:to>
      <xdr:col>67</xdr:col>
      <xdr:colOff>101600</xdr:colOff>
      <xdr:row>78</xdr:row>
      <xdr:rowOff>70120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3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61247</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4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xdr:rowOff>
    </xdr:from>
    <xdr:to>
      <xdr:col>85</xdr:col>
      <xdr:colOff>127000</xdr:colOff>
      <xdr:row>95</xdr:row>
      <xdr:rowOff>19062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287865"/>
          <a:ext cx="838200" cy="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19062</xdr:rowOff>
    </xdr:from>
    <xdr:to>
      <xdr:col>81</xdr:col>
      <xdr:colOff>50800</xdr:colOff>
      <xdr:row>95</xdr:row>
      <xdr:rowOff>50064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306812"/>
          <a:ext cx="889000" cy="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50064</xdr:rowOff>
    </xdr:from>
    <xdr:to>
      <xdr:col>76</xdr:col>
      <xdr:colOff>114300</xdr:colOff>
      <xdr:row>95</xdr:row>
      <xdr:rowOff>68504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337814"/>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64300</xdr:rowOff>
    </xdr:from>
    <xdr:to>
      <xdr:col>71</xdr:col>
      <xdr:colOff>177800</xdr:colOff>
      <xdr:row>95</xdr:row>
      <xdr:rowOff>68504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352050"/>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100240</xdr:rowOff>
    </xdr:from>
    <xdr:to>
      <xdr:col>72</xdr:col>
      <xdr:colOff>38100</xdr:colOff>
      <xdr:row>94</xdr:row>
      <xdr:rowOff>30390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0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46917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5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154890</xdr:rowOff>
    </xdr:from>
    <xdr:to>
      <xdr:col>67</xdr:col>
      <xdr:colOff>101600</xdr:colOff>
      <xdr:row>94</xdr:row>
      <xdr:rowOff>85040</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09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101567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587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120765</xdr:rowOff>
    </xdr:from>
    <xdr:to>
      <xdr:col>85</xdr:col>
      <xdr:colOff>177800</xdr:colOff>
      <xdr:row>95</xdr:row>
      <xdr:rowOff>50915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2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143642</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08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139712</xdr:rowOff>
    </xdr:from>
    <xdr:to>
      <xdr:col>81</xdr:col>
      <xdr:colOff>101600</xdr:colOff>
      <xdr:row>95</xdr:row>
      <xdr:rowOff>69862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2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60989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34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170714</xdr:rowOff>
    </xdr:from>
    <xdr:to>
      <xdr:col>76</xdr:col>
      <xdr:colOff>165100</xdr:colOff>
      <xdr:row>95</xdr:row>
      <xdr:rowOff>100864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2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91991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3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17704</xdr:rowOff>
    </xdr:from>
    <xdr:to>
      <xdr:col>72</xdr:col>
      <xdr:colOff>38100</xdr:colOff>
      <xdr:row>95</xdr:row>
      <xdr:rowOff>119304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3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110431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3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13500</xdr:rowOff>
    </xdr:from>
    <xdr:to>
      <xdr:col>67</xdr:col>
      <xdr:colOff>101600</xdr:colOff>
      <xdr:row>95</xdr:row>
      <xdr:rowOff>115100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3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106227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3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160528</xdr:rowOff>
    </xdr:from>
    <xdr:to>
      <xdr:col>102</xdr:col>
      <xdr:colOff>165100</xdr:colOff>
      <xdr:row>39</xdr:row>
      <xdr:rowOff>90678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107205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93853</xdr:rowOff>
    </xdr:from>
    <xdr:to>
      <xdr:col>98</xdr:col>
      <xdr:colOff>38100</xdr:colOff>
      <xdr:row>39</xdr:row>
      <xdr:rowOff>24003</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40530</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8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a:t>
          </a:r>
          <a:r>
            <a:rPr kumimoji="1" lang="en-US" altLang="ja-JP" sz="1300">
              <a:latin typeface="ＭＳ Ｐゴシック" panose="020B0600070205080204" pitchFamily="50" charset="-128"/>
              <a:ea typeface="ＭＳ Ｐゴシック" panose="020B0600070205080204" pitchFamily="50" charset="-128"/>
            </a:rPr>
            <a:t>81,387</a:t>
          </a:r>
          <a:r>
            <a:rPr kumimoji="1" lang="ja-JP" altLang="en-US" sz="1300">
              <a:latin typeface="ＭＳ Ｐゴシック" panose="020B0600070205080204" pitchFamily="50" charset="-128"/>
              <a:ea typeface="ＭＳ Ｐゴシック" panose="020B0600070205080204" pitchFamily="50" charset="-128"/>
            </a:rPr>
            <a:t>円であり、市有施設整備基金や庁舎整備基金への積立金の増額が主な要因である。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民生費は、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a:t>
          </a:r>
          <a:r>
            <a:rPr kumimoji="1" lang="en-US" altLang="ja-JP" sz="1300">
              <a:latin typeface="ＭＳ Ｐゴシック" panose="020B0600070205080204" pitchFamily="50" charset="-128"/>
              <a:ea typeface="ＭＳ Ｐゴシック" panose="020B0600070205080204" pitchFamily="50" charset="-128"/>
            </a:rPr>
            <a:t>181,030</a:t>
          </a:r>
          <a:r>
            <a:rPr kumimoji="1" lang="ja-JP" altLang="en-US" sz="1300">
              <a:latin typeface="ＭＳ Ｐゴシック" panose="020B0600070205080204" pitchFamily="50" charset="-128"/>
              <a:ea typeface="ＭＳ Ｐゴシック" panose="020B0600070205080204" pitchFamily="50" charset="-128"/>
            </a:rPr>
            <a:t>円であり、物価高騰に伴う低所得世帯支援給付金事業費や認定こども園整備事業費の増額が主な要因である。</a:t>
          </a:r>
          <a:r>
            <a:rPr kumimoji="0" lang="ja-JP" altLang="en-US" sz="1300">
              <a:effectLst/>
              <a:latin typeface="ＭＳ Ｐゴシック" panose="020B0600070205080204" pitchFamily="50" charset="-128"/>
              <a:ea typeface="ＭＳ Ｐゴシック" panose="020B0600070205080204" pitchFamily="50" charset="-128"/>
            </a:rPr>
            <a:t>なお、認定こども園整備が令和</a:t>
          </a:r>
          <a:r>
            <a:rPr kumimoji="0" lang="en-US" altLang="ja-JP" sz="1300">
              <a:effectLst/>
              <a:latin typeface="ＭＳ Ｐゴシック" panose="020B0600070205080204" pitchFamily="50" charset="-128"/>
              <a:ea typeface="ＭＳ Ｐゴシック" panose="020B0600070205080204" pitchFamily="50" charset="-128"/>
            </a:rPr>
            <a:t>6</a:t>
          </a:r>
          <a:r>
            <a:rPr kumimoji="0" lang="ja-JP" altLang="en-US" sz="1300">
              <a:effectLst/>
              <a:latin typeface="ＭＳ Ｐゴシック" panose="020B0600070205080204" pitchFamily="50" charset="-128"/>
              <a:ea typeface="ＭＳ Ｐゴシック" panose="020B0600070205080204" pitchFamily="50" charset="-128"/>
            </a:rPr>
            <a:t>年度に完了する予定だが、今後も</a:t>
          </a:r>
          <a:r>
            <a:rPr kumimoji="1" lang="ja-JP" altLang="en-US" sz="1300">
              <a:latin typeface="ＭＳ Ｐゴシック" panose="020B0600070205080204" pitchFamily="50" charset="-128"/>
              <a:ea typeface="ＭＳ Ｐゴシック" panose="020B0600070205080204" pitchFamily="50" charset="-128"/>
            </a:rPr>
            <a:t>社会福祉費、老人福祉費、児童福祉費を中心に増加が続くことが予想される。</a:t>
          </a:r>
        </a:p>
        <a:p>
          <a:r>
            <a:rPr kumimoji="1" lang="ja-JP" altLang="en-US" sz="1300">
              <a:latin typeface="ＭＳ Ｐゴシック" panose="020B0600070205080204" pitchFamily="50" charset="-128"/>
              <a:ea typeface="ＭＳ Ｐゴシック" panose="020B0600070205080204" pitchFamily="50" charset="-128"/>
            </a:rPr>
            <a:t>　衛生費は、新型コロナウイルスワクチン追加接種体制確保事業費の減額、教育費については、国体開催運営事業費の減額が主な要因である。</a:t>
          </a:r>
        </a:p>
        <a:p>
          <a:r>
            <a:rPr kumimoji="1" lang="ja-JP" altLang="en-US" sz="1300">
              <a:latin typeface="ＭＳ Ｐゴシック" panose="020B0600070205080204" pitchFamily="50" charset="-128"/>
              <a:ea typeface="ＭＳ Ｐゴシック" panose="020B0600070205080204" pitchFamily="50" charset="-128"/>
            </a:rPr>
            <a:t>　土木費については、橋りょう等維持管理費や道路整備費の増額が主な要因である。今後は、橋りょうの長寿命化や防災集団移転に係る経費が増加していくことが予想されるが、引き続き事業内容を精査し、事業費の平準化を図っていく。</a:t>
          </a:r>
        </a:p>
        <a:p>
          <a:r>
            <a:rPr kumimoji="1" lang="ja-JP" altLang="en-US" sz="1300">
              <a:latin typeface="ＭＳ Ｐゴシック" panose="020B0600070205080204" pitchFamily="50" charset="-128"/>
              <a:ea typeface="ＭＳ Ｐゴシック" panose="020B0600070205080204" pitchFamily="50" charset="-128"/>
            </a:rPr>
            <a:t>　公債費については、災害復旧に係る起債の措置期間終了に伴い元金償還が開始したことが主な要因である。今後は、金利上昇による利子償還の増額が見込まれるものの、全体としては減少していくと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財政調整基金残高</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今後さらに厳しさを増す財政運営や災害等の緊急的経費の財源の確保のため、決算剰余金を中心に積立てを行い、前年度比で増加している。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実質収支額</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実質収支額は標準財政規模の</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％が望ましいと考えられているが、本市では</a:t>
          </a:r>
          <a:r>
            <a:rPr kumimoji="1" lang="en-US" altLang="ja-JP" sz="900">
              <a:latin typeface="ＭＳ ゴシック" pitchFamily="49" charset="-128"/>
              <a:ea typeface="ＭＳ ゴシック" pitchFamily="49" charset="-128"/>
            </a:rPr>
            <a:t>4</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6</a:t>
          </a:r>
          <a:r>
            <a:rPr kumimoji="1" lang="ja-JP" altLang="en-US" sz="900">
              <a:latin typeface="ＭＳ ゴシック" pitchFamily="49" charset="-128"/>
              <a:ea typeface="ＭＳ ゴシック" pitchFamily="49" charset="-128"/>
            </a:rPr>
            <a:t>％台で推移してきていた。令和</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年度決算では、歳入歳出ともに前年度から増加しているものの、防災集団移転促進事業費や認定こども園整備事業費などの増額により、実質収支額は前年度比で</a:t>
          </a:r>
          <a:r>
            <a:rPr kumimoji="1" lang="en-US" altLang="ja-JP" sz="900">
              <a:latin typeface="ＭＳ ゴシック" pitchFamily="49" charset="-128"/>
              <a:ea typeface="ＭＳ ゴシック" pitchFamily="49" charset="-128"/>
            </a:rPr>
            <a:t>0.75</a:t>
          </a:r>
          <a:r>
            <a:rPr kumimoji="1" lang="ja-JP" altLang="en-US" sz="900">
              <a:latin typeface="ＭＳ ゴシック" pitchFamily="49" charset="-128"/>
              <a:ea typeface="ＭＳ ゴシック" pitchFamily="49" charset="-128"/>
            </a:rPr>
            <a:t>％減少となった。</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実質単年度収支</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財政調整基金の取崩し額が増加したことで、前年度比</a:t>
          </a:r>
          <a:r>
            <a:rPr kumimoji="1" lang="en-US" altLang="ja-JP" sz="900">
              <a:latin typeface="ＭＳ ゴシック" pitchFamily="49" charset="-128"/>
              <a:ea typeface="ＭＳ ゴシック" pitchFamily="49" charset="-128"/>
            </a:rPr>
            <a:t>8.63</a:t>
          </a:r>
          <a:r>
            <a:rPr kumimoji="1" lang="ja-JP" altLang="en-US" sz="900">
              <a:latin typeface="ＭＳ ゴシック" pitchFamily="49" charset="-128"/>
              <a:ea typeface="ＭＳ ゴシック" pitchFamily="49" charset="-128"/>
            </a:rPr>
            <a:t>％減少となった。今後は財源の確保が一層厳しくなることが予想されるため、引き続き経費の節減と事業の適正化及び財政運営の健全化に努める。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水道事業会計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起債償還額は減少しているものの、水道施設の老朽化による修繕費の増加等により黒字額は減少傾向にある。計画的に修繕を行いながら健全な運営に努める。</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起債発行額の減少により償還額が減少傾向にあるため、今後は黒字が増加するものと思われる。財政計画を基準に健全な財政運営に努める。</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国民健康保険特別会計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国民健康保険税の増額が見込めず、医療費が年々増加している状況にあり、財政状況の悪化が懸念される。今後は保険料の適正化を図るなど、健全運営を図る。</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介護保険特別会計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高齢化率が高く、給付費の増額が懸念されるため、今後は介護認定審査の適正化や介護予防教室等の健康づくり事業を推進し、財政健全化を図る。</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下水道事業会計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水洗化率が伸びず、投資への負担が大きくなっている。今後は下水道区域の見直しや単独浄化槽撤去費用助成の</a:t>
          </a:r>
          <a:r>
            <a:rPr kumimoji="1" lang="en-US" altLang="ja-JP" sz="1200">
              <a:latin typeface="ＭＳ ゴシック" pitchFamily="49" charset="-128"/>
              <a:ea typeface="ＭＳ ゴシック" pitchFamily="49" charset="-128"/>
            </a:rPr>
            <a:t>PR</a:t>
          </a:r>
          <a:r>
            <a:rPr kumimoji="1" lang="ja-JP" altLang="en-US" sz="1200">
              <a:latin typeface="ＭＳ ゴシック" pitchFamily="49" charset="-128"/>
              <a:ea typeface="ＭＳ ゴシック" pitchFamily="49" charset="-128"/>
            </a:rPr>
            <a:t>強化等で水洗化率の向上を図り、独立採算の原則に立ち返った運営に努める。</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熊田診療所特別会計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熊田診療所特別会計は、地域の人口減少や高齢化などにより診療収入が伸び悩み、一般会計からの赤字補填的な繰入に依存している状況である。今後は、可能な限りコスト削減を図り、今後の運営方法の在り方についても見直しを図っていく。</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後期高齢者医療特別会計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高齢化の進行により対象者が増加し、後期高齢者医療特別会計の規模は年々拡大が続いている。規模拡大に伴い、広域連合への納付金が増加しており、今後も同様の傾向となることが予想される。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元利償還金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近年は起債の発行額が減少しているため、今後は元利償還金も減少していく見込みである。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公営企業の元利償還金に対する繰入金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全体的に繰入金の額が減少傾向にあるが、下水道事業の償還金に対する繰出金については増加傾向にある。今後も同程度の数値で推移していくと考えられる。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組合等が起こした地方債の元利償還金に対する負担金等</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南那須地区広域行政事務組合への負担金である。今後は病院建替えやごみ処理施設の長寿命化事業が予定されており、地方債の発行も行われるため、長期的には償還金に対する負担金は増加していくことが予想され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債務負担行為に基づく支出額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国営塩那台土地改良事業及び芳賀台地事業への負担金であり、平成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年度決算以降は</a:t>
          </a:r>
          <a:r>
            <a:rPr kumimoji="1" lang="en-US" altLang="ja-JP" sz="1000">
              <a:latin typeface="ＭＳ ゴシック" pitchFamily="49" charset="-128"/>
              <a:ea typeface="ＭＳ ゴシック" pitchFamily="49" charset="-128"/>
            </a:rPr>
            <a:t>0</a:t>
          </a:r>
          <a:r>
            <a:rPr kumimoji="1" lang="ja-JP" altLang="en-US" sz="1000">
              <a:latin typeface="ＭＳ ゴシック" pitchFamily="49" charset="-128"/>
              <a:ea typeface="ＭＳ ゴシック" pitchFamily="49" charset="-128"/>
            </a:rPr>
            <a:t>となった。</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算入公債費等</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普通交付税の算入率の高い起債である合併特例債が主であり、算入額は今後も同程度で推移していく。</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実質公債費比率の分子</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起債額が少なくなること、過年度の多額の借り入れ分の理論償還を迎えることから今後は減少が見込まれる。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減債基金は、近年は多額の積立を行っていない。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一般会計等に係る地方債の現在高</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償還額以上の借入を行わないため、年々減少している。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債務負担行為等に基づく支出予定額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国営塩那台、芳賀台土地改良事業の負担金であり、平成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年度の負担金が終了し減少傾向にあったが、</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年度には皆減となった。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公営企業等繰入金見込額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各事業の償還金の減少に伴い繰入額も減少していく。</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組合等負担等見込額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南那須地区広域行政事務組合に対する負担金である。近年は減少傾向にあるが、今後は病院建替えやごみ処理施設の長寿命化等により負担金の増加が見込まれる。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退職手当等負担見込額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定員適正化計画による職員数の減で負担見込額は全体的に減少傾向であった。なお、今後は定員管理計画により職員数の増が見込まれるため、中長期的には増加傾向に転じる見込みである。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充当可能基金</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決算余剰金などにより財政調整基金への積立を行っている。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充当可能特定歳入</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充当可能特定歳入の内訳は災害援護資金貸付金償還金であり、今後は償還額の減少に伴い減少していく。</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基準財政需要額算入見込額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臨時財政対策債や普通交付税算入率の高い合併特例債の借入の影響による増額はあるが、清掃費や病院事業等の償還・算入終了により減少傾向にある。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将来負担比率の分子</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地方債現在高の減少に伴い、今後も減少が見込まれる。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これは決算余剰金の基金積み立てや年度末の事業費精査等により、財政調整基金が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百万、市有施設整備基金が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百万、庁舎整備基金が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億、地域振興基金が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億増加したことが主な要因である。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人口減少に伴う税収減による財源不足から、中長期的には基金残高は徐々に減少すると見込まれる。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また、今後は新庁舎の整備など大規模な普通建設事業の実施が予定されるため、事業費を確保するためにも基金の積み立てを進めていく。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市有施設の整備に要する経費の財源に充てるための基金。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市民の連携の強化と地域振興のための事業の財源に充てるための基金。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庁舎の整備に要する経費の財源に充てるための基金。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・地域振興基金：年度末の事業費精査により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新庁舎整備に向け、庁舎整備基金へ優先的に積み立てを行い、約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億円を確保したところである。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今後は、市有施設整備基金について、公共施設等総合管理計画に基づく公共施設の老朽化に伴う長寿命化や統廃合に備えるため、計画的な積み立てを行い、基金残高の維持確保を図る。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決算余剰金や年度末の事業費精査により、財政調整基金に積み立てたことが主な要因である。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近年は、大規模な整備事業等が少なかったこともあり基金残高は増加傾向にあったため、標準財政規模に対する基金残高の割合が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％を超える状況となっている。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今後は、財源不足に対応するため計画的な取り崩しを行い、決算余剰金や年度末の事業費精査等により生じた剰余金は、市有施設整備基金等の特定目的基金へ優先的に積み立てを行っていく。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普通交付税再算定による臨時財政対策債償還基金費分を積み立てたため、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今後の経済状況の変動による地方債金利の上昇や、庁舎整備等の大規模な普通建設事業に係る起債償還額の増加に対応するため、今後は計画的な積み立てを検討していく。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14103599</v>
      </c>
      <c r="BO4" s="371"/>
      <c r="BP4" s="371"/>
      <c r="BQ4" s="371"/>
      <c r="BR4" s="371"/>
      <c r="BS4" s="371"/>
      <c r="BT4" s="371"/>
      <c r="BU4" s="372"/>
      <c r="BV4" s="370">
        <v>13327882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9.3000000000000007</v>
      </c>
      <c r="CU4" s="377"/>
      <c r="CV4" s="377"/>
      <c r="CW4" s="377"/>
      <c r="CX4" s="377"/>
      <c r="CY4" s="377"/>
      <c r="CZ4" s="377"/>
      <c r="DA4" s="378"/>
      <c r="DB4" s="376">
        <v>10.1</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13215570</v>
      </c>
      <c r="BO5" s="408"/>
      <c r="BP5" s="408"/>
      <c r="BQ5" s="408"/>
      <c r="BR5" s="408"/>
      <c r="BS5" s="408"/>
      <c r="BT5" s="408"/>
      <c r="BU5" s="409"/>
      <c r="BV5" s="407">
        <v>12402484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90.8</v>
      </c>
      <c r="CU5" s="405"/>
      <c r="CV5" s="405"/>
      <c r="CW5" s="405"/>
      <c r="CX5" s="405"/>
      <c r="CY5" s="405"/>
      <c r="CZ5" s="405"/>
      <c r="DA5" s="406"/>
      <c r="DB5" s="404">
        <v>87.1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888029</v>
      </c>
      <c r="BO6" s="408"/>
      <c r="BP6" s="408"/>
      <c r="BQ6" s="408"/>
      <c r="BR6" s="408"/>
      <c r="BS6" s="408"/>
      <c r="BT6" s="408"/>
      <c r="BU6" s="409"/>
      <c r="BV6" s="407">
        <v>925398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91.3</v>
      </c>
      <c r="CU6" s="445"/>
      <c r="CV6" s="445"/>
      <c r="CW6" s="445"/>
      <c r="CX6" s="445"/>
      <c r="CY6" s="445"/>
      <c r="CZ6" s="445"/>
      <c r="DA6" s="446"/>
      <c r="DB6" s="444">
        <v>88.3</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93945</v>
      </c>
      <c r="BO7" s="408"/>
      <c r="BP7" s="408"/>
      <c r="BQ7" s="408"/>
      <c r="BR7" s="408"/>
      <c r="BS7" s="408"/>
      <c r="BT7" s="408"/>
      <c r="BU7" s="409"/>
      <c r="BV7" s="407">
        <v>77753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8530198</v>
      </c>
      <c r="CU7" s="408"/>
      <c r="CV7" s="408"/>
      <c r="CW7" s="408"/>
      <c r="CX7" s="408"/>
      <c r="CY7" s="408"/>
      <c r="CZ7" s="408"/>
      <c r="DA7" s="409"/>
      <c r="DB7" s="407">
        <v>8429721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794084</v>
      </c>
      <c r="BO8" s="408"/>
      <c r="BP8" s="408"/>
      <c r="BQ8" s="408"/>
      <c r="BR8" s="408"/>
      <c r="BS8" s="408"/>
      <c r="BT8" s="408"/>
      <c r="BU8" s="409"/>
      <c r="BV8" s="407">
        <v>847645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0.45</v>
      </c>
      <c r="CU8" s="448"/>
      <c r="CV8" s="448"/>
      <c r="CW8" s="448"/>
      <c r="CX8" s="448"/>
      <c r="CY8" s="448"/>
      <c r="CZ8" s="448"/>
      <c r="DA8" s="449"/>
      <c r="DB8" s="447">
        <v>0.45</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24875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-53561</v>
      </c>
      <c r="BO9" s="408"/>
      <c r="BP9" s="408"/>
      <c r="BQ9" s="408"/>
      <c r="BR9" s="408"/>
      <c r="BS9" s="408"/>
      <c r="BT9" s="408"/>
      <c r="BU9" s="409"/>
      <c r="BV9" s="407">
        <v>331939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13.3</v>
      </c>
      <c r="CU9" s="405"/>
      <c r="CV9" s="405"/>
      <c r="CW9" s="405"/>
      <c r="CX9" s="405"/>
      <c r="CY9" s="405"/>
      <c r="CZ9" s="405"/>
      <c r="DA9" s="406"/>
      <c r="DB9" s="404">
        <v>13.8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27047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12069</v>
      </c>
      <c r="BO10" s="408"/>
      <c r="BP10" s="408"/>
      <c r="BQ10" s="408"/>
      <c r="BR10" s="408"/>
      <c r="BS10" s="408"/>
      <c r="BT10" s="408"/>
      <c r="BU10" s="409"/>
      <c r="BV10" s="407">
        <v>103762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24035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336323</v>
      </c>
      <c r="BO12" s="408"/>
      <c r="BP12" s="408"/>
      <c r="BQ12" s="408"/>
      <c r="BR12" s="408"/>
      <c r="BS12" s="408"/>
      <c r="BT12" s="408"/>
      <c r="BU12" s="409"/>
      <c r="BV12" s="407">
        <v>81977</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23722</v>
      </c>
      <c r="S13" s="492"/>
      <c r="T13" s="492"/>
      <c r="U13" s="492"/>
      <c r="V13" s="493"/>
      <c r="W13" s="423" t="s">
        <v>131</v>
      </c>
      <c r="X13" s="424"/>
      <c r="Y13" s="424"/>
      <c r="Z13" s="424"/>
      <c r="AA13" s="424"/>
      <c r="AB13" s="414"/>
      <c r="AC13" s="458">
        <v>1219</v>
      </c>
      <c r="AD13" s="459"/>
      <c r="AE13" s="459"/>
      <c r="AF13" s="459"/>
      <c r="AG13" s="501"/>
      <c r="AH13" s="458">
        <v>1562</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-377815</v>
      </c>
      <c r="BO13" s="408"/>
      <c r="BP13" s="408"/>
      <c r="BQ13" s="408"/>
      <c r="BR13" s="408"/>
      <c r="BS13" s="408"/>
      <c r="BT13" s="408"/>
      <c r="BU13" s="409"/>
      <c r="BV13" s="407">
        <v>353724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7.5</v>
      </c>
      <c r="CU13" s="405"/>
      <c r="CV13" s="405"/>
      <c r="CW13" s="405"/>
      <c r="CX13" s="405"/>
      <c r="CY13" s="405"/>
      <c r="CZ13" s="405"/>
      <c r="DA13" s="406"/>
      <c r="DB13" s="404">
        <v>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24601</v>
      </c>
      <c r="S14" s="492"/>
      <c r="T14" s="492"/>
      <c r="U14" s="492"/>
      <c r="V14" s="493"/>
      <c r="W14" s="397"/>
      <c r="X14" s="398"/>
      <c r="Y14" s="398"/>
      <c r="Z14" s="398"/>
      <c r="AA14" s="398"/>
      <c r="AB14" s="387"/>
      <c r="AC14" s="494">
        <v>9.9</v>
      </c>
      <c r="AD14" s="495"/>
      <c r="AE14" s="495"/>
      <c r="AF14" s="495"/>
      <c r="AG14" s="496"/>
      <c r="AH14" s="494">
        <v>11.7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24293</v>
      </c>
      <c r="S15" s="492"/>
      <c r="T15" s="492"/>
      <c r="U15" s="492"/>
      <c r="V15" s="493"/>
      <c r="W15" s="423" t="s">
        <v>137</v>
      </c>
      <c r="X15" s="424"/>
      <c r="Y15" s="424"/>
      <c r="Z15" s="424"/>
      <c r="AA15" s="424"/>
      <c r="AB15" s="414"/>
      <c r="AC15" s="458">
        <v>4253</v>
      </c>
      <c r="AD15" s="459"/>
      <c r="AE15" s="459"/>
      <c r="AF15" s="459"/>
      <c r="AG15" s="501"/>
      <c r="AH15" s="458">
        <v>4547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3414246</v>
      </c>
      <c r="BO15" s="371"/>
      <c r="BP15" s="371"/>
      <c r="BQ15" s="371"/>
      <c r="BR15" s="371"/>
      <c r="BS15" s="371"/>
      <c r="BT15" s="371"/>
      <c r="BU15" s="372"/>
      <c r="BV15" s="370">
        <v>3431983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34.5</v>
      </c>
      <c r="AD16" s="495"/>
      <c r="AE16" s="495"/>
      <c r="AF16" s="495"/>
      <c r="AG16" s="496"/>
      <c r="AH16" s="494">
        <v>33.9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7572133</v>
      </c>
      <c r="BO16" s="408"/>
      <c r="BP16" s="408"/>
      <c r="BQ16" s="408"/>
      <c r="BR16" s="408"/>
      <c r="BS16" s="408"/>
      <c r="BT16" s="408"/>
      <c r="BU16" s="409"/>
      <c r="BV16" s="407">
        <v>7415401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6860</v>
      </c>
      <c r="AD17" s="459"/>
      <c r="AE17" s="459"/>
      <c r="AF17" s="459"/>
      <c r="AG17" s="501"/>
      <c r="AH17" s="458">
        <v>7286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4299075</v>
      </c>
      <c r="BO17" s="408"/>
      <c r="BP17" s="408"/>
      <c r="BQ17" s="408"/>
      <c r="BR17" s="408"/>
      <c r="BS17" s="408"/>
      <c r="BT17" s="408"/>
      <c r="BU17" s="409"/>
      <c r="BV17" s="407">
        <v>4329903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174.35</v>
      </c>
      <c r="M18" s="531"/>
      <c r="N18" s="531"/>
      <c r="O18" s="531"/>
      <c r="P18" s="531"/>
      <c r="Q18" s="531"/>
      <c r="R18" s="532"/>
      <c r="S18" s="532"/>
      <c r="T18" s="532"/>
      <c r="U18" s="532"/>
      <c r="V18" s="533"/>
      <c r="W18" s="425"/>
      <c r="X18" s="426"/>
      <c r="Y18" s="426"/>
      <c r="Z18" s="426"/>
      <c r="AA18" s="426"/>
      <c r="AB18" s="417"/>
      <c r="AC18" s="534">
        <v>55.6</v>
      </c>
      <c r="AD18" s="535"/>
      <c r="AE18" s="535"/>
      <c r="AF18" s="535"/>
      <c r="AG18" s="536"/>
      <c r="AH18" s="534">
        <v>54.4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7768366</v>
      </c>
      <c r="BO18" s="408"/>
      <c r="BP18" s="408"/>
      <c r="BQ18" s="408"/>
      <c r="BR18" s="408"/>
      <c r="BS18" s="408"/>
      <c r="BT18" s="408"/>
      <c r="BU18" s="409"/>
      <c r="BV18" s="407">
        <v>7480181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143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10375332</v>
      </c>
      <c r="BO19" s="408"/>
      <c r="BP19" s="408"/>
      <c r="BQ19" s="408"/>
      <c r="BR19" s="408"/>
      <c r="BS19" s="408"/>
      <c r="BT19" s="408"/>
      <c r="BU19" s="409"/>
      <c r="BV19" s="407">
        <v>9983407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9186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8528780</v>
      </c>
      <c r="BO22" s="371"/>
      <c r="BP22" s="371"/>
      <c r="BQ22" s="371"/>
      <c r="BR22" s="371"/>
      <c r="BS22" s="371"/>
      <c r="BT22" s="371"/>
      <c r="BU22" s="372"/>
      <c r="BV22" s="370">
        <v>8977713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4644054</v>
      </c>
      <c r="BO23" s="408"/>
      <c r="BP23" s="408"/>
      <c r="BQ23" s="408"/>
      <c r="BR23" s="408"/>
      <c r="BS23" s="408"/>
      <c r="BT23" s="408"/>
      <c r="BU23" s="409"/>
      <c r="BV23" s="407">
        <v>4664451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7500</v>
      </c>
      <c r="R24" s="459"/>
      <c r="S24" s="459"/>
      <c r="T24" s="459"/>
      <c r="U24" s="459"/>
      <c r="V24" s="501"/>
      <c r="W24" s="553"/>
      <c r="X24" s="554"/>
      <c r="Y24" s="555"/>
      <c r="Z24" s="457" t="s">
        <v>162</v>
      </c>
      <c r="AA24" s="437"/>
      <c r="AB24" s="437"/>
      <c r="AC24" s="437"/>
      <c r="AD24" s="437"/>
      <c r="AE24" s="437"/>
      <c r="AF24" s="437"/>
      <c r="AG24" s="438"/>
      <c r="AH24" s="458">
        <v>218</v>
      </c>
      <c r="AI24" s="459"/>
      <c r="AJ24" s="459"/>
      <c r="AK24" s="459"/>
      <c r="AL24" s="501"/>
      <c r="AM24" s="458">
        <v>658796</v>
      </c>
      <c r="AN24" s="459"/>
      <c r="AO24" s="459"/>
      <c r="AP24" s="459"/>
      <c r="AQ24" s="459"/>
      <c r="AR24" s="501"/>
      <c r="AS24" s="458">
        <v>3022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4374513</v>
      </c>
      <c r="BO24" s="408"/>
      <c r="BP24" s="408"/>
      <c r="BQ24" s="408"/>
      <c r="BR24" s="408"/>
      <c r="BS24" s="408"/>
      <c r="BT24" s="408"/>
      <c r="BU24" s="409"/>
      <c r="BV24" s="407">
        <v>4387029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6100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1199074</v>
      </c>
      <c r="BO25" s="371"/>
      <c r="BP25" s="371"/>
      <c r="BQ25" s="371"/>
      <c r="BR25" s="371"/>
      <c r="BS25" s="371"/>
      <c r="BT25" s="371"/>
      <c r="BU25" s="372"/>
      <c r="BV25" s="370">
        <v>1488544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5600</v>
      </c>
      <c r="R26" s="459"/>
      <c r="S26" s="459"/>
      <c r="T26" s="459"/>
      <c r="U26" s="459"/>
      <c r="V26" s="501"/>
      <c r="W26" s="553"/>
      <c r="X26" s="554"/>
      <c r="Y26" s="555"/>
      <c r="Z26" s="457" t="s">
        <v>168</v>
      </c>
      <c r="AA26" s="559"/>
      <c r="AB26" s="559"/>
      <c r="AC26" s="559"/>
      <c r="AD26" s="559"/>
      <c r="AE26" s="559"/>
      <c r="AF26" s="559"/>
      <c r="AG26" s="560"/>
      <c r="AH26" s="458">
        <v>5</v>
      </c>
      <c r="AI26" s="459"/>
      <c r="AJ26" s="459"/>
      <c r="AK26" s="459"/>
      <c r="AL26" s="501"/>
      <c r="AM26" s="458">
        <v>12455</v>
      </c>
      <c r="AN26" s="459"/>
      <c r="AO26" s="459"/>
      <c r="AP26" s="459"/>
      <c r="AQ26" s="459"/>
      <c r="AR26" s="501"/>
      <c r="AS26" s="458">
        <v>2491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3700</v>
      </c>
      <c r="R27" s="459"/>
      <c r="S27" s="459"/>
      <c r="T27" s="459"/>
      <c r="U27" s="459"/>
      <c r="V27" s="501"/>
      <c r="W27" s="553"/>
      <c r="X27" s="554"/>
      <c r="Y27" s="555"/>
      <c r="Z27" s="457" t="s">
        <v>171</v>
      </c>
      <c r="AA27" s="437"/>
      <c r="AB27" s="437"/>
      <c r="AC27" s="437"/>
      <c r="AD27" s="437"/>
      <c r="AE27" s="437"/>
      <c r="AF27" s="437"/>
      <c r="AG27" s="438"/>
      <c r="AH27" s="458">
        <v>9</v>
      </c>
      <c r="AI27" s="459"/>
      <c r="AJ27" s="459"/>
      <c r="AK27" s="459"/>
      <c r="AL27" s="501"/>
      <c r="AM27" s="458">
        <v>31659</v>
      </c>
      <c r="AN27" s="459"/>
      <c r="AO27" s="459"/>
      <c r="AP27" s="459"/>
      <c r="AQ27" s="459"/>
      <c r="AR27" s="501"/>
      <c r="AS27" s="458">
        <v>3518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200224</v>
      </c>
      <c r="BO27" s="527"/>
      <c r="BP27" s="527"/>
      <c r="BQ27" s="527"/>
      <c r="BR27" s="527"/>
      <c r="BS27" s="527"/>
      <c r="BT27" s="527"/>
      <c r="BU27" s="528"/>
      <c r="BV27" s="526">
        <v>200217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3000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2889094</v>
      </c>
      <c r="BO28" s="371"/>
      <c r="BP28" s="371"/>
      <c r="BQ28" s="371"/>
      <c r="BR28" s="371"/>
      <c r="BS28" s="371"/>
      <c r="BT28" s="371"/>
      <c r="BU28" s="372"/>
      <c r="BV28" s="370">
        <v>2763348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14</v>
      </c>
      <c r="M29" s="459"/>
      <c r="N29" s="459"/>
      <c r="O29" s="459"/>
      <c r="P29" s="501"/>
      <c r="Q29" s="458">
        <v>2700</v>
      </c>
      <c r="R29" s="459"/>
      <c r="S29" s="459"/>
      <c r="T29" s="459"/>
      <c r="U29" s="459"/>
      <c r="V29" s="501"/>
      <c r="W29" s="556"/>
      <c r="X29" s="557"/>
      <c r="Y29" s="558"/>
      <c r="Z29" s="457" t="s">
        <v>177</v>
      </c>
      <c r="AA29" s="437"/>
      <c r="AB29" s="437"/>
      <c r="AC29" s="437"/>
      <c r="AD29" s="437"/>
      <c r="AE29" s="437"/>
      <c r="AF29" s="437"/>
      <c r="AG29" s="438"/>
      <c r="AH29" s="458">
        <v>227</v>
      </c>
      <c r="AI29" s="459"/>
      <c r="AJ29" s="459"/>
      <c r="AK29" s="459"/>
      <c r="AL29" s="501"/>
      <c r="AM29" s="458">
        <v>690455</v>
      </c>
      <c r="AN29" s="459"/>
      <c r="AO29" s="459"/>
      <c r="AP29" s="459"/>
      <c r="AQ29" s="459"/>
      <c r="AR29" s="501"/>
      <c r="AS29" s="458">
        <v>3042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155563</v>
      </c>
      <c r="BO29" s="408"/>
      <c r="BP29" s="408"/>
      <c r="BQ29" s="408"/>
      <c r="BR29" s="408"/>
      <c r="BS29" s="408"/>
      <c r="BT29" s="408"/>
      <c r="BU29" s="409"/>
      <c r="BV29" s="407">
        <v>117560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7080563</v>
      </c>
      <c r="BO30" s="527"/>
      <c r="BP30" s="527"/>
      <c r="BQ30" s="527"/>
      <c r="BR30" s="527"/>
      <c r="BS30" s="527"/>
      <c r="BT30" s="527"/>
      <c r="BU30" s="528"/>
      <c r="BV30" s="526">
        <v>6499900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南那須地区広域行政事務組合（普通会計）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那須烏山市農業公社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熊田診療所特別会計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南那須地区広域行政事務組合（病院会計）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栃木県市町村総合事務組合（一般会計）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栃木県市町村総合事務組合（特別会計）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栃木県後期高齢者医療広域連合（一般会計）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栃木県後期高齢者医療広域連合（特別会計）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6kfRy2zUVVtddrOw4M+KUEP9Pn4gXiIzkaALYNgJ3YCA3YDsOko/KenZ0HwmFpF120Oj4hIzjrVTZ2PhRwQpHg==" saltValue="cPRUlmM1oWBpLYfZ5MKNI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3371698</v>
      </c>
      <c r="S5" s="613"/>
      <c r="T5" s="613"/>
      <c r="U5" s="613"/>
      <c r="V5" s="613"/>
      <c r="W5" s="613"/>
      <c r="X5" s="613"/>
      <c r="Y5" s="614"/>
      <c r="Z5" s="615">
        <v>23.9</v>
      </c>
      <c r="AA5" s="615"/>
      <c r="AB5" s="615"/>
      <c r="AC5" s="615"/>
      <c r="AD5" s="616">
        <v>3371698</v>
      </c>
      <c r="AE5" s="616"/>
      <c r="AF5" s="616"/>
      <c r="AG5" s="616"/>
      <c r="AH5" s="616"/>
      <c r="AI5" s="616"/>
      <c r="AJ5" s="616"/>
      <c r="AK5" s="616"/>
      <c r="AL5" s="617">
        <v>39.6</v>
      </c>
      <c r="AM5" s="618"/>
      <c r="AN5" s="618"/>
      <c r="AO5" s="619"/>
      <c r="AP5" s="609" t="s">
        <v>216</v>
      </c>
      <c r="AQ5" s="610"/>
      <c r="AR5" s="610"/>
      <c r="AS5" s="610"/>
      <c r="AT5" s="610"/>
      <c r="AU5" s="610"/>
      <c r="AV5" s="610"/>
      <c r="AW5" s="610"/>
      <c r="AX5" s="610"/>
      <c r="AY5" s="610"/>
      <c r="AZ5" s="610"/>
      <c r="BA5" s="610"/>
      <c r="BB5" s="610"/>
      <c r="BC5" s="610"/>
      <c r="BD5" s="610"/>
      <c r="BE5" s="610"/>
      <c r="BF5" s="611"/>
      <c r="BG5" s="623">
        <v>3367526</v>
      </c>
      <c r="BH5" s="624"/>
      <c r="BI5" s="624"/>
      <c r="BJ5" s="624"/>
      <c r="BK5" s="624"/>
      <c r="BL5" s="624"/>
      <c r="BM5" s="624"/>
      <c r="BN5" s="625"/>
      <c r="BO5" s="626">
        <v>99.9</v>
      </c>
      <c r="BP5" s="626"/>
      <c r="BQ5" s="626"/>
      <c r="BR5" s="626"/>
      <c r="BS5" s="627">
        <v>35478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151261</v>
      </c>
      <c r="S6" s="624"/>
      <c r="T6" s="624"/>
      <c r="U6" s="624"/>
      <c r="V6" s="624"/>
      <c r="W6" s="624"/>
      <c r="X6" s="624"/>
      <c r="Y6" s="625"/>
      <c r="Z6" s="626">
        <v>1.1000000000000001</v>
      </c>
      <c r="AA6" s="626"/>
      <c r="AB6" s="626"/>
      <c r="AC6" s="626"/>
      <c r="AD6" s="627">
        <v>151261</v>
      </c>
      <c r="AE6" s="627"/>
      <c r="AF6" s="627"/>
      <c r="AG6" s="627"/>
      <c r="AH6" s="627"/>
      <c r="AI6" s="627"/>
      <c r="AJ6" s="627"/>
      <c r="AK6" s="627"/>
      <c r="AL6" s="628">
        <v>1.8</v>
      </c>
      <c r="AM6" s="629"/>
      <c r="AN6" s="629"/>
      <c r="AO6" s="630"/>
      <c r="AP6" s="620" t="s">
        <v>221</v>
      </c>
      <c r="AQ6" s="621"/>
      <c r="AR6" s="621"/>
      <c r="AS6" s="621"/>
      <c r="AT6" s="621"/>
      <c r="AU6" s="621"/>
      <c r="AV6" s="621"/>
      <c r="AW6" s="621"/>
      <c r="AX6" s="621"/>
      <c r="AY6" s="621"/>
      <c r="AZ6" s="621"/>
      <c r="BA6" s="621"/>
      <c r="BB6" s="621"/>
      <c r="BC6" s="621"/>
      <c r="BD6" s="621"/>
      <c r="BE6" s="621"/>
      <c r="BF6" s="622"/>
      <c r="BG6" s="623">
        <v>3367526</v>
      </c>
      <c r="BH6" s="624"/>
      <c r="BI6" s="624"/>
      <c r="BJ6" s="624"/>
      <c r="BK6" s="624"/>
      <c r="BL6" s="624"/>
      <c r="BM6" s="624"/>
      <c r="BN6" s="625"/>
      <c r="BO6" s="626">
        <v>99.9</v>
      </c>
      <c r="BP6" s="626"/>
      <c r="BQ6" s="626"/>
      <c r="BR6" s="626"/>
      <c r="BS6" s="627">
        <v>35478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107810</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107810</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678</v>
      </c>
      <c r="S7" s="624"/>
      <c r="T7" s="624"/>
      <c r="U7" s="624"/>
      <c r="V7" s="624"/>
      <c r="W7" s="624"/>
      <c r="X7" s="624"/>
      <c r="Y7" s="625"/>
      <c r="Z7" s="626">
        <v>0</v>
      </c>
      <c r="AA7" s="626"/>
      <c r="AB7" s="626"/>
      <c r="AC7" s="626"/>
      <c r="AD7" s="627">
        <v>678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1223224</v>
      </c>
      <c r="BH7" s="624"/>
      <c r="BI7" s="624"/>
      <c r="BJ7" s="624"/>
      <c r="BK7" s="624"/>
      <c r="BL7" s="624"/>
      <c r="BM7" s="624"/>
      <c r="BN7" s="625"/>
      <c r="BO7" s="626">
        <v>36.299999999999997</v>
      </c>
      <c r="BP7" s="626"/>
      <c r="BQ7" s="626"/>
      <c r="BR7" s="626"/>
      <c r="BS7" s="627">
        <v>35478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1956127</v>
      </c>
      <c r="CS7" s="624"/>
      <c r="CT7" s="624"/>
      <c r="CU7" s="624"/>
      <c r="CV7" s="624"/>
      <c r="CW7" s="624"/>
      <c r="CX7" s="624"/>
      <c r="CY7" s="625"/>
      <c r="CZ7" s="626">
        <v>14.8</v>
      </c>
      <c r="DA7" s="626"/>
      <c r="DB7" s="626"/>
      <c r="DC7" s="626"/>
      <c r="DD7" s="632">
        <v>1546</v>
      </c>
      <c r="DE7" s="624"/>
      <c r="DF7" s="624"/>
      <c r="DG7" s="624"/>
      <c r="DH7" s="624"/>
      <c r="DI7" s="624"/>
      <c r="DJ7" s="624"/>
      <c r="DK7" s="624"/>
      <c r="DL7" s="624"/>
      <c r="DM7" s="624"/>
      <c r="DN7" s="624"/>
      <c r="DO7" s="624"/>
      <c r="DP7" s="625"/>
      <c r="DQ7" s="632">
        <v>1816116</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15726</v>
      </c>
      <c r="S8" s="624"/>
      <c r="T8" s="624"/>
      <c r="U8" s="624"/>
      <c r="V8" s="624"/>
      <c r="W8" s="624"/>
      <c r="X8" s="624"/>
      <c r="Y8" s="625"/>
      <c r="Z8" s="626">
        <v>0.1</v>
      </c>
      <c r="AA8" s="626"/>
      <c r="AB8" s="626"/>
      <c r="AC8" s="626"/>
      <c r="AD8" s="627">
        <v>15726</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44350</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4351053</v>
      </c>
      <c r="CS8" s="624"/>
      <c r="CT8" s="624"/>
      <c r="CU8" s="624"/>
      <c r="CV8" s="624"/>
      <c r="CW8" s="624"/>
      <c r="CX8" s="624"/>
      <c r="CY8" s="625"/>
      <c r="CZ8" s="626">
        <v>32.9</v>
      </c>
      <c r="DA8" s="626"/>
      <c r="DB8" s="626"/>
      <c r="DC8" s="626"/>
      <c r="DD8" s="632">
        <v>327728</v>
      </c>
      <c r="DE8" s="624"/>
      <c r="DF8" s="624"/>
      <c r="DG8" s="624"/>
      <c r="DH8" s="624"/>
      <c r="DI8" s="624"/>
      <c r="DJ8" s="624"/>
      <c r="DK8" s="624"/>
      <c r="DL8" s="624"/>
      <c r="DM8" s="624"/>
      <c r="DN8" s="624"/>
      <c r="DO8" s="624"/>
      <c r="DP8" s="625"/>
      <c r="DQ8" s="632">
        <v>2273561</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18143</v>
      </c>
      <c r="S9" s="624"/>
      <c r="T9" s="624"/>
      <c r="U9" s="624"/>
      <c r="V9" s="624"/>
      <c r="W9" s="624"/>
      <c r="X9" s="624"/>
      <c r="Y9" s="625"/>
      <c r="Z9" s="626">
        <v>0.1</v>
      </c>
      <c r="AA9" s="626"/>
      <c r="AB9" s="626"/>
      <c r="AC9" s="626"/>
      <c r="AD9" s="627">
        <v>18143</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1021333</v>
      </c>
      <c r="BH9" s="624"/>
      <c r="BI9" s="624"/>
      <c r="BJ9" s="624"/>
      <c r="BK9" s="624"/>
      <c r="BL9" s="624"/>
      <c r="BM9" s="624"/>
      <c r="BN9" s="625"/>
      <c r="BO9" s="626">
        <v>30.3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1487938</v>
      </c>
      <c r="CS9" s="624"/>
      <c r="CT9" s="624"/>
      <c r="CU9" s="624"/>
      <c r="CV9" s="624"/>
      <c r="CW9" s="624"/>
      <c r="CX9" s="624"/>
      <c r="CY9" s="625"/>
      <c r="CZ9" s="626">
        <v>11.3</v>
      </c>
      <c r="DA9" s="626"/>
      <c r="DB9" s="626"/>
      <c r="DC9" s="626"/>
      <c r="DD9" s="632">
        <v>18230</v>
      </c>
      <c r="DE9" s="624"/>
      <c r="DF9" s="624"/>
      <c r="DG9" s="624"/>
      <c r="DH9" s="624"/>
      <c r="DI9" s="624"/>
      <c r="DJ9" s="624"/>
      <c r="DK9" s="624"/>
      <c r="DL9" s="624"/>
      <c r="DM9" s="624"/>
      <c r="DN9" s="624"/>
      <c r="DO9" s="624"/>
      <c r="DP9" s="625"/>
      <c r="DQ9" s="632">
        <v>1282426</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79171</v>
      </c>
      <c r="BH10" s="624"/>
      <c r="BI10" s="624"/>
      <c r="BJ10" s="624"/>
      <c r="BK10" s="624"/>
      <c r="BL10" s="624"/>
      <c r="BM10" s="624"/>
      <c r="BN10" s="625"/>
      <c r="BO10" s="626">
        <v>2.2999999999999998</v>
      </c>
      <c r="BP10" s="626"/>
      <c r="BQ10" s="626"/>
      <c r="BR10" s="626"/>
      <c r="BS10" s="627">
        <v>13138</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81</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81</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623818</v>
      </c>
      <c r="S11" s="624"/>
      <c r="T11" s="624"/>
      <c r="U11" s="624"/>
      <c r="V11" s="624"/>
      <c r="W11" s="624"/>
      <c r="X11" s="624"/>
      <c r="Y11" s="625"/>
      <c r="Z11" s="628">
        <v>4.4000000000000004</v>
      </c>
      <c r="AA11" s="629"/>
      <c r="AB11" s="629"/>
      <c r="AC11" s="635"/>
      <c r="AD11" s="632">
        <v>623818</v>
      </c>
      <c r="AE11" s="624"/>
      <c r="AF11" s="624"/>
      <c r="AG11" s="624"/>
      <c r="AH11" s="624"/>
      <c r="AI11" s="624"/>
      <c r="AJ11" s="624"/>
      <c r="AK11" s="625"/>
      <c r="AL11" s="628">
        <v>7.3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78370</v>
      </c>
      <c r="BH11" s="624"/>
      <c r="BI11" s="624"/>
      <c r="BJ11" s="624"/>
      <c r="BK11" s="624"/>
      <c r="BL11" s="624"/>
      <c r="BM11" s="624"/>
      <c r="BN11" s="625"/>
      <c r="BO11" s="626">
        <v>2.2999999999999998</v>
      </c>
      <c r="BP11" s="626"/>
      <c r="BQ11" s="626"/>
      <c r="BR11" s="626"/>
      <c r="BS11" s="627">
        <v>22340</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372260</v>
      </c>
      <c r="CS11" s="624"/>
      <c r="CT11" s="624"/>
      <c r="CU11" s="624"/>
      <c r="CV11" s="624"/>
      <c r="CW11" s="624"/>
      <c r="CX11" s="624"/>
      <c r="CY11" s="625"/>
      <c r="CZ11" s="626">
        <v>2.8</v>
      </c>
      <c r="DA11" s="626"/>
      <c r="DB11" s="626"/>
      <c r="DC11" s="626"/>
      <c r="DD11" s="632">
        <v>52405</v>
      </c>
      <c r="DE11" s="624"/>
      <c r="DF11" s="624"/>
      <c r="DG11" s="624"/>
      <c r="DH11" s="624"/>
      <c r="DI11" s="624"/>
      <c r="DJ11" s="624"/>
      <c r="DK11" s="624"/>
      <c r="DL11" s="624"/>
      <c r="DM11" s="624"/>
      <c r="DN11" s="624"/>
      <c r="DO11" s="624"/>
      <c r="DP11" s="625"/>
      <c r="DQ11" s="632">
        <v>195426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41782</v>
      </c>
      <c r="S12" s="624"/>
      <c r="T12" s="624"/>
      <c r="U12" s="624"/>
      <c r="V12" s="624"/>
      <c r="W12" s="624"/>
      <c r="X12" s="624"/>
      <c r="Y12" s="625"/>
      <c r="Z12" s="626">
        <v>0.3</v>
      </c>
      <c r="AA12" s="626"/>
      <c r="AB12" s="626"/>
      <c r="AC12" s="626"/>
      <c r="AD12" s="627">
        <v>41782</v>
      </c>
      <c r="AE12" s="627"/>
      <c r="AF12" s="627"/>
      <c r="AG12" s="627"/>
      <c r="AH12" s="627"/>
      <c r="AI12" s="627"/>
      <c r="AJ12" s="627"/>
      <c r="AK12" s="627"/>
      <c r="AL12" s="628">
        <v>0.5</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1860759</v>
      </c>
      <c r="BH12" s="624"/>
      <c r="BI12" s="624"/>
      <c r="BJ12" s="624"/>
      <c r="BK12" s="624"/>
      <c r="BL12" s="624"/>
      <c r="BM12" s="624"/>
      <c r="BN12" s="625"/>
      <c r="BO12" s="626">
        <v>55.2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437769</v>
      </c>
      <c r="CS12" s="624"/>
      <c r="CT12" s="624"/>
      <c r="CU12" s="624"/>
      <c r="CV12" s="624"/>
      <c r="CW12" s="624"/>
      <c r="CX12" s="624"/>
      <c r="CY12" s="625"/>
      <c r="CZ12" s="626">
        <v>3.3</v>
      </c>
      <c r="DA12" s="626"/>
      <c r="DB12" s="626"/>
      <c r="DC12" s="626"/>
      <c r="DD12" s="632" t="s">
        <v>122</v>
      </c>
      <c r="DE12" s="624"/>
      <c r="DF12" s="624"/>
      <c r="DG12" s="624"/>
      <c r="DH12" s="624"/>
      <c r="DI12" s="624"/>
      <c r="DJ12" s="624"/>
      <c r="DK12" s="624"/>
      <c r="DL12" s="624"/>
      <c r="DM12" s="624"/>
      <c r="DN12" s="624"/>
      <c r="DO12" s="624"/>
      <c r="DP12" s="625"/>
      <c r="DQ12" s="632">
        <v>247570</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1859526</v>
      </c>
      <c r="BH13" s="624"/>
      <c r="BI13" s="624"/>
      <c r="BJ13" s="624"/>
      <c r="BK13" s="624"/>
      <c r="BL13" s="624"/>
      <c r="BM13" s="624"/>
      <c r="BN13" s="625"/>
      <c r="BO13" s="626">
        <v>55.2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1111743</v>
      </c>
      <c r="CS13" s="624"/>
      <c r="CT13" s="624"/>
      <c r="CU13" s="624"/>
      <c r="CV13" s="624"/>
      <c r="CW13" s="624"/>
      <c r="CX13" s="624"/>
      <c r="CY13" s="625"/>
      <c r="CZ13" s="626">
        <v>8.4</v>
      </c>
      <c r="DA13" s="626"/>
      <c r="DB13" s="626"/>
      <c r="DC13" s="626"/>
      <c r="DD13" s="632">
        <v>657869</v>
      </c>
      <c r="DE13" s="624"/>
      <c r="DF13" s="624"/>
      <c r="DG13" s="624"/>
      <c r="DH13" s="624"/>
      <c r="DI13" s="624"/>
      <c r="DJ13" s="624"/>
      <c r="DK13" s="624"/>
      <c r="DL13" s="624"/>
      <c r="DM13" s="624"/>
      <c r="DN13" s="624"/>
      <c r="DO13" s="624"/>
      <c r="DP13" s="625"/>
      <c r="DQ13" s="632">
        <v>522567</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1140</v>
      </c>
      <c r="S14" s="624"/>
      <c r="T14" s="624"/>
      <c r="U14" s="624"/>
      <c r="V14" s="624"/>
      <c r="W14" s="624"/>
      <c r="X14" s="624"/>
      <c r="Y14" s="625"/>
      <c r="Z14" s="626">
        <v>0</v>
      </c>
      <c r="AA14" s="626"/>
      <c r="AB14" s="626"/>
      <c r="AC14" s="626"/>
      <c r="AD14" s="627">
        <v>1140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106375</v>
      </c>
      <c r="BH14" s="624"/>
      <c r="BI14" s="624"/>
      <c r="BJ14" s="624"/>
      <c r="BK14" s="624"/>
      <c r="BL14" s="624"/>
      <c r="BM14" s="624"/>
      <c r="BN14" s="625"/>
      <c r="BO14" s="626">
        <v>3.2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711540</v>
      </c>
      <c r="CS14" s="624"/>
      <c r="CT14" s="624"/>
      <c r="CU14" s="624"/>
      <c r="CV14" s="624"/>
      <c r="CW14" s="624"/>
      <c r="CX14" s="624"/>
      <c r="CY14" s="625"/>
      <c r="CZ14" s="626">
        <v>5.4</v>
      </c>
      <c r="DA14" s="626"/>
      <c r="DB14" s="626"/>
      <c r="DC14" s="626"/>
      <c r="DD14" s="632">
        <v>56267</v>
      </c>
      <c r="DE14" s="624"/>
      <c r="DF14" s="624"/>
      <c r="DG14" s="624"/>
      <c r="DH14" s="624"/>
      <c r="DI14" s="624"/>
      <c r="DJ14" s="624"/>
      <c r="DK14" s="624"/>
      <c r="DL14" s="624"/>
      <c r="DM14" s="624"/>
      <c r="DN14" s="624"/>
      <c r="DO14" s="624"/>
      <c r="DP14" s="625"/>
      <c r="DQ14" s="632">
        <v>580355</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177168</v>
      </c>
      <c r="BH15" s="624"/>
      <c r="BI15" s="624"/>
      <c r="BJ15" s="624"/>
      <c r="BK15" s="624"/>
      <c r="BL15" s="624"/>
      <c r="BM15" s="624"/>
      <c r="BN15" s="625"/>
      <c r="BO15" s="626">
        <v>5.3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1280943</v>
      </c>
      <c r="CS15" s="624"/>
      <c r="CT15" s="624"/>
      <c r="CU15" s="624"/>
      <c r="CV15" s="624"/>
      <c r="CW15" s="624"/>
      <c r="CX15" s="624"/>
      <c r="CY15" s="625"/>
      <c r="CZ15" s="626">
        <v>9.6999999999999993</v>
      </c>
      <c r="DA15" s="626"/>
      <c r="DB15" s="626"/>
      <c r="DC15" s="626"/>
      <c r="DD15" s="632">
        <v>110138</v>
      </c>
      <c r="DE15" s="624"/>
      <c r="DF15" s="624"/>
      <c r="DG15" s="624"/>
      <c r="DH15" s="624"/>
      <c r="DI15" s="624"/>
      <c r="DJ15" s="624"/>
      <c r="DK15" s="624"/>
      <c r="DL15" s="624"/>
      <c r="DM15" s="624"/>
      <c r="DN15" s="624"/>
      <c r="DO15" s="624"/>
      <c r="DP15" s="625"/>
      <c r="DQ15" s="632">
        <v>1070464</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17810</v>
      </c>
      <c r="S16" s="624"/>
      <c r="T16" s="624"/>
      <c r="U16" s="624"/>
      <c r="V16" s="624"/>
      <c r="W16" s="624"/>
      <c r="X16" s="624"/>
      <c r="Y16" s="625"/>
      <c r="Z16" s="626">
        <v>0.1</v>
      </c>
      <c r="AA16" s="626"/>
      <c r="AB16" s="626"/>
      <c r="AC16" s="626"/>
      <c r="AD16" s="627">
        <v>17810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16498</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9568</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52009</v>
      </c>
      <c r="S17" s="624"/>
      <c r="T17" s="624"/>
      <c r="U17" s="624"/>
      <c r="V17" s="624"/>
      <c r="W17" s="624"/>
      <c r="X17" s="624"/>
      <c r="Y17" s="625"/>
      <c r="Z17" s="626">
        <v>0.4</v>
      </c>
      <c r="AA17" s="626"/>
      <c r="AB17" s="626"/>
      <c r="AC17" s="626"/>
      <c r="AD17" s="627">
        <v>52009</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1381808</v>
      </c>
      <c r="CS17" s="624"/>
      <c r="CT17" s="624"/>
      <c r="CU17" s="624"/>
      <c r="CV17" s="624"/>
      <c r="CW17" s="624"/>
      <c r="CX17" s="624"/>
      <c r="CY17" s="625"/>
      <c r="CZ17" s="626">
        <v>10.5</v>
      </c>
      <c r="DA17" s="626"/>
      <c r="DB17" s="626"/>
      <c r="DC17" s="626"/>
      <c r="DD17" s="632" t="s">
        <v>122</v>
      </c>
      <c r="DE17" s="624"/>
      <c r="DF17" s="624"/>
      <c r="DG17" s="624"/>
      <c r="DH17" s="624"/>
      <c r="DI17" s="624"/>
      <c r="DJ17" s="624"/>
      <c r="DK17" s="624"/>
      <c r="DL17" s="624"/>
      <c r="DM17" s="624"/>
      <c r="DN17" s="624"/>
      <c r="DO17" s="624"/>
      <c r="DP17" s="625"/>
      <c r="DQ17" s="632">
        <v>1381359</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19556</v>
      </c>
      <c r="S18" s="624"/>
      <c r="T18" s="624"/>
      <c r="U18" s="624"/>
      <c r="V18" s="624"/>
      <c r="W18" s="624"/>
      <c r="X18" s="624"/>
      <c r="Y18" s="625"/>
      <c r="Z18" s="626">
        <v>0.1</v>
      </c>
      <c r="AA18" s="626"/>
      <c r="AB18" s="626"/>
      <c r="AC18" s="626"/>
      <c r="AD18" s="627">
        <v>19556</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15514</v>
      </c>
      <c r="S19" s="624"/>
      <c r="T19" s="624"/>
      <c r="U19" s="624"/>
      <c r="V19" s="624"/>
      <c r="W19" s="624"/>
      <c r="X19" s="624"/>
      <c r="Y19" s="625"/>
      <c r="Z19" s="626">
        <v>0.1</v>
      </c>
      <c r="AA19" s="626"/>
      <c r="AB19" s="626"/>
      <c r="AC19" s="626"/>
      <c r="AD19" s="627">
        <v>15514</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4172</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4042</v>
      </c>
      <c r="S20" s="624"/>
      <c r="T20" s="624"/>
      <c r="U20" s="624"/>
      <c r="V20" s="624"/>
      <c r="W20" s="624"/>
      <c r="X20" s="624"/>
      <c r="Y20" s="625"/>
      <c r="Z20" s="626">
        <v>0</v>
      </c>
      <c r="AA20" s="626"/>
      <c r="AB20" s="626"/>
      <c r="AC20" s="626"/>
      <c r="AD20" s="627">
        <v>4042</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4172</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13215570</v>
      </c>
      <c r="CS20" s="624"/>
      <c r="CT20" s="624"/>
      <c r="CU20" s="624"/>
      <c r="CV20" s="624"/>
      <c r="CW20" s="624"/>
      <c r="CX20" s="624"/>
      <c r="CY20" s="625"/>
      <c r="CZ20" s="626">
        <v>100</v>
      </c>
      <c r="DA20" s="626"/>
      <c r="DB20" s="626"/>
      <c r="DC20" s="626"/>
      <c r="DD20" s="632">
        <v>1224183</v>
      </c>
      <c r="DE20" s="624"/>
      <c r="DF20" s="624"/>
      <c r="DG20" s="624"/>
      <c r="DH20" s="624"/>
      <c r="DI20" s="624"/>
      <c r="DJ20" s="624"/>
      <c r="DK20" s="624"/>
      <c r="DL20" s="624"/>
      <c r="DM20" s="624"/>
      <c r="DN20" s="624"/>
      <c r="DO20" s="624"/>
      <c r="DP20" s="625"/>
      <c r="DQ20" s="632">
        <v>9487303</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4773953</v>
      </c>
      <c r="S21" s="624"/>
      <c r="T21" s="624"/>
      <c r="U21" s="624"/>
      <c r="V21" s="624"/>
      <c r="W21" s="624"/>
      <c r="X21" s="624"/>
      <c r="Y21" s="625"/>
      <c r="Z21" s="626">
        <v>33.799999999999997</v>
      </c>
      <c r="AA21" s="626"/>
      <c r="AB21" s="626"/>
      <c r="AC21" s="626"/>
      <c r="AD21" s="627">
        <v>4176820</v>
      </c>
      <c r="AE21" s="627"/>
      <c r="AF21" s="627"/>
      <c r="AG21" s="627"/>
      <c r="AH21" s="627"/>
      <c r="AI21" s="627"/>
      <c r="AJ21" s="627"/>
      <c r="AK21" s="627"/>
      <c r="AL21" s="628">
        <v>49.1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4172</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4176820</v>
      </c>
      <c r="S22" s="624"/>
      <c r="T22" s="624"/>
      <c r="U22" s="624"/>
      <c r="V22" s="624"/>
      <c r="W22" s="624"/>
      <c r="X22" s="624"/>
      <c r="Y22" s="625"/>
      <c r="Z22" s="626">
        <v>29.6</v>
      </c>
      <c r="AA22" s="626"/>
      <c r="AB22" s="626"/>
      <c r="AC22" s="626"/>
      <c r="AD22" s="627">
        <v>4176820</v>
      </c>
      <c r="AE22" s="627"/>
      <c r="AF22" s="627"/>
      <c r="AG22" s="627"/>
      <c r="AH22" s="627"/>
      <c r="AI22" s="627"/>
      <c r="AJ22" s="627"/>
      <c r="AK22" s="627"/>
      <c r="AL22" s="628">
        <v>49.1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597049</v>
      </c>
      <c r="S23" s="624"/>
      <c r="T23" s="624"/>
      <c r="U23" s="624"/>
      <c r="V23" s="624"/>
      <c r="W23" s="624"/>
      <c r="X23" s="624"/>
      <c r="Y23" s="625"/>
      <c r="Z23" s="626">
        <v>4.2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84</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5813723</v>
      </c>
      <c r="CS24" s="613"/>
      <c r="CT24" s="613"/>
      <c r="CU24" s="613"/>
      <c r="CV24" s="613"/>
      <c r="CW24" s="613"/>
      <c r="CX24" s="613"/>
      <c r="CY24" s="614"/>
      <c r="CZ24" s="617">
        <v>44</v>
      </c>
      <c r="DA24" s="618"/>
      <c r="DB24" s="618"/>
      <c r="DC24" s="634"/>
      <c r="DD24" s="655">
        <v>4160417</v>
      </c>
      <c r="DE24" s="613"/>
      <c r="DF24" s="613"/>
      <c r="DG24" s="613"/>
      <c r="DH24" s="613"/>
      <c r="DI24" s="613"/>
      <c r="DJ24" s="613"/>
      <c r="DK24" s="614"/>
      <c r="DL24" s="655">
        <v>3667062</v>
      </c>
      <c r="DM24" s="613"/>
      <c r="DN24" s="613"/>
      <c r="DO24" s="613"/>
      <c r="DP24" s="613"/>
      <c r="DQ24" s="613"/>
      <c r="DR24" s="613"/>
      <c r="DS24" s="613"/>
      <c r="DT24" s="613"/>
      <c r="DU24" s="613"/>
      <c r="DV24" s="614"/>
      <c r="DW24" s="617">
        <v>42.8</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9087574</v>
      </c>
      <c r="S25" s="624"/>
      <c r="T25" s="624"/>
      <c r="U25" s="624"/>
      <c r="V25" s="624"/>
      <c r="W25" s="624"/>
      <c r="X25" s="624"/>
      <c r="Y25" s="625"/>
      <c r="Z25" s="626">
        <v>64.400000000000006</v>
      </c>
      <c r="AA25" s="626"/>
      <c r="AB25" s="626"/>
      <c r="AC25" s="626"/>
      <c r="AD25" s="627">
        <v>8490441</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2072094</v>
      </c>
      <c r="CS25" s="656"/>
      <c r="CT25" s="656"/>
      <c r="CU25" s="656"/>
      <c r="CV25" s="656"/>
      <c r="CW25" s="656"/>
      <c r="CX25" s="656"/>
      <c r="CY25" s="657"/>
      <c r="CZ25" s="628">
        <v>15.7</v>
      </c>
      <c r="DA25" s="653"/>
      <c r="DB25" s="653"/>
      <c r="DC25" s="658"/>
      <c r="DD25" s="632">
        <v>1911301</v>
      </c>
      <c r="DE25" s="656"/>
      <c r="DF25" s="656"/>
      <c r="DG25" s="656"/>
      <c r="DH25" s="656"/>
      <c r="DI25" s="656"/>
      <c r="DJ25" s="656"/>
      <c r="DK25" s="657"/>
      <c r="DL25" s="632">
        <v>1674134</v>
      </c>
      <c r="DM25" s="656"/>
      <c r="DN25" s="656"/>
      <c r="DO25" s="656"/>
      <c r="DP25" s="656"/>
      <c r="DQ25" s="656"/>
      <c r="DR25" s="656"/>
      <c r="DS25" s="656"/>
      <c r="DT25" s="656"/>
      <c r="DU25" s="656"/>
      <c r="DV25" s="657"/>
      <c r="DW25" s="628">
        <v>19.600000000000001</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1816</v>
      </c>
      <c r="S26" s="624"/>
      <c r="T26" s="624"/>
      <c r="U26" s="624"/>
      <c r="V26" s="624"/>
      <c r="W26" s="624"/>
      <c r="X26" s="624"/>
      <c r="Y26" s="625"/>
      <c r="Z26" s="626">
        <v>0</v>
      </c>
      <c r="AA26" s="626"/>
      <c r="AB26" s="626"/>
      <c r="AC26" s="626"/>
      <c r="AD26" s="627">
        <v>1816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1226118</v>
      </c>
      <c r="CS26" s="624"/>
      <c r="CT26" s="624"/>
      <c r="CU26" s="624"/>
      <c r="CV26" s="624"/>
      <c r="CW26" s="624"/>
      <c r="CX26" s="624"/>
      <c r="CY26" s="625"/>
      <c r="CZ26" s="628">
        <v>9.3000000000000007</v>
      </c>
      <c r="DA26" s="653"/>
      <c r="DB26" s="653"/>
      <c r="DC26" s="658"/>
      <c r="DD26" s="632">
        <v>1137964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65593</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3371698</v>
      </c>
      <c r="BH27" s="624"/>
      <c r="BI27" s="624"/>
      <c r="BJ27" s="624"/>
      <c r="BK27" s="624"/>
      <c r="BL27" s="624"/>
      <c r="BM27" s="624"/>
      <c r="BN27" s="625"/>
      <c r="BO27" s="626">
        <v>100</v>
      </c>
      <c r="BP27" s="626"/>
      <c r="BQ27" s="626"/>
      <c r="BR27" s="626"/>
      <c r="BS27" s="627">
        <v>35478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2359821</v>
      </c>
      <c r="CS27" s="656"/>
      <c r="CT27" s="656"/>
      <c r="CU27" s="656"/>
      <c r="CV27" s="656"/>
      <c r="CW27" s="656"/>
      <c r="CX27" s="656"/>
      <c r="CY27" s="657"/>
      <c r="CZ27" s="628">
        <v>17.899999999999999</v>
      </c>
      <c r="DA27" s="653"/>
      <c r="DB27" s="653"/>
      <c r="DC27" s="658"/>
      <c r="DD27" s="632">
        <v>867757</v>
      </c>
      <c r="DE27" s="656"/>
      <c r="DF27" s="656"/>
      <c r="DG27" s="656"/>
      <c r="DH27" s="656"/>
      <c r="DI27" s="656"/>
      <c r="DJ27" s="656"/>
      <c r="DK27" s="657"/>
      <c r="DL27" s="632">
        <v>611569</v>
      </c>
      <c r="DM27" s="656"/>
      <c r="DN27" s="656"/>
      <c r="DO27" s="656"/>
      <c r="DP27" s="656"/>
      <c r="DQ27" s="656"/>
      <c r="DR27" s="656"/>
      <c r="DS27" s="656"/>
      <c r="DT27" s="656"/>
      <c r="DU27" s="656"/>
      <c r="DV27" s="657"/>
      <c r="DW27" s="628">
        <v>7.1</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60819</v>
      </c>
      <c r="S28" s="624"/>
      <c r="T28" s="624"/>
      <c r="U28" s="624"/>
      <c r="V28" s="624"/>
      <c r="W28" s="624"/>
      <c r="X28" s="624"/>
      <c r="Y28" s="625"/>
      <c r="Z28" s="626">
        <v>0.4</v>
      </c>
      <c r="AA28" s="626"/>
      <c r="AB28" s="626"/>
      <c r="AC28" s="626"/>
      <c r="AD28" s="627">
        <v>4822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1381808</v>
      </c>
      <c r="CS28" s="624"/>
      <c r="CT28" s="624"/>
      <c r="CU28" s="624"/>
      <c r="CV28" s="624"/>
      <c r="CW28" s="624"/>
      <c r="CX28" s="624"/>
      <c r="CY28" s="625"/>
      <c r="CZ28" s="628">
        <v>10.5</v>
      </c>
      <c r="DA28" s="653"/>
      <c r="DB28" s="653"/>
      <c r="DC28" s="658"/>
      <c r="DD28" s="632">
        <v>1381359</v>
      </c>
      <c r="DE28" s="624"/>
      <c r="DF28" s="624"/>
      <c r="DG28" s="624"/>
      <c r="DH28" s="624"/>
      <c r="DI28" s="624"/>
      <c r="DJ28" s="624"/>
      <c r="DK28" s="625"/>
      <c r="DL28" s="632">
        <v>1381359</v>
      </c>
      <c r="DM28" s="624"/>
      <c r="DN28" s="624"/>
      <c r="DO28" s="624"/>
      <c r="DP28" s="624"/>
      <c r="DQ28" s="624"/>
      <c r="DR28" s="624"/>
      <c r="DS28" s="624"/>
      <c r="DT28" s="624"/>
      <c r="DU28" s="624"/>
      <c r="DV28" s="625"/>
      <c r="DW28" s="628">
        <v>16.100000000000001</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13469</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1381808</v>
      </c>
      <c r="CS29" s="656"/>
      <c r="CT29" s="656"/>
      <c r="CU29" s="656"/>
      <c r="CV29" s="656"/>
      <c r="CW29" s="656"/>
      <c r="CX29" s="656"/>
      <c r="CY29" s="657"/>
      <c r="CZ29" s="628">
        <v>10.5</v>
      </c>
      <c r="DA29" s="653"/>
      <c r="DB29" s="653"/>
      <c r="DC29" s="658"/>
      <c r="DD29" s="632">
        <v>1381359</v>
      </c>
      <c r="DE29" s="656"/>
      <c r="DF29" s="656"/>
      <c r="DG29" s="656"/>
      <c r="DH29" s="656"/>
      <c r="DI29" s="656"/>
      <c r="DJ29" s="656"/>
      <c r="DK29" s="657"/>
      <c r="DL29" s="632">
        <v>1381359</v>
      </c>
      <c r="DM29" s="656"/>
      <c r="DN29" s="656"/>
      <c r="DO29" s="656"/>
      <c r="DP29" s="656"/>
      <c r="DQ29" s="656"/>
      <c r="DR29" s="656"/>
      <c r="DS29" s="656"/>
      <c r="DT29" s="656"/>
      <c r="DU29" s="656"/>
      <c r="DV29" s="657"/>
      <c r="DW29" s="628">
        <v>16.100000000000001</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1916243</v>
      </c>
      <c r="S30" s="624"/>
      <c r="T30" s="624"/>
      <c r="U30" s="624"/>
      <c r="V30" s="624"/>
      <c r="W30" s="624"/>
      <c r="X30" s="624"/>
      <c r="Y30" s="625"/>
      <c r="Z30" s="626">
        <v>13.6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1354036</v>
      </c>
      <c r="CS30" s="624"/>
      <c r="CT30" s="624"/>
      <c r="CU30" s="624"/>
      <c r="CV30" s="624"/>
      <c r="CW30" s="624"/>
      <c r="CX30" s="624"/>
      <c r="CY30" s="625"/>
      <c r="CZ30" s="628">
        <v>10.199999999999999</v>
      </c>
      <c r="DA30" s="653"/>
      <c r="DB30" s="653"/>
      <c r="DC30" s="658"/>
      <c r="DD30" s="632">
        <v>1353587</v>
      </c>
      <c r="DE30" s="624"/>
      <c r="DF30" s="624"/>
      <c r="DG30" s="624"/>
      <c r="DH30" s="624"/>
      <c r="DI30" s="624"/>
      <c r="DJ30" s="624"/>
      <c r="DK30" s="625"/>
      <c r="DL30" s="632">
        <v>1353587</v>
      </c>
      <c r="DM30" s="624"/>
      <c r="DN30" s="624"/>
      <c r="DO30" s="624"/>
      <c r="DP30" s="624"/>
      <c r="DQ30" s="624"/>
      <c r="DR30" s="624"/>
      <c r="DS30" s="624"/>
      <c r="DT30" s="624"/>
      <c r="DU30" s="624"/>
      <c r="DV30" s="625"/>
      <c r="DW30" s="628">
        <v>15.8</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99.1</v>
      </c>
      <c r="BH31" s="667"/>
      <c r="BI31" s="667"/>
      <c r="BJ31" s="667"/>
      <c r="BK31" s="667"/>
      <c r="BL31" s="667"/>
      <c r="BM31" s="618">
        <v>94</v>
      </c>
      <c r="BN31" s="667"/>
      <c r="BO31" s="667"/>
      <c r="BP31" s="667"/>
      <c r="BQ31" s="668"/>
      <c r="BR31" s="670">
        <v>98.8</v>
      </c>
      <c r="BS31" s="667"/>
      <c r="BT31" s="667"/>
      <c r="BU31" s="667"/>
      <c r="BV31" s="667"/>
      <c r="BW31" s="667"/>
      <c r="BX31" s="618">
        <v>87.4</v>
      </c>
      <c r="BY31" s="667"/>
      <c r="BZ31" s="667"/>
      <c r="CA31" s="667"/>
      <c r="CB31" s="668"/>
      <c r="CD31" s="663"/>
      <c r="CE31" s="664"/>
      <c r="CF31" s="620" t="s">
        <v>300</v>
      </c>
      <c r="CG31" s="621"/>
      <c r="CH31" s="621"/>
      <c r="CI31" s="621"/>
      <c r="CJ31" s="621"/>
      <c r="CK31" s="621"/>
      <c r="CL31" s="621"/>
      <c r="CM31" s="621"/>
      <c r="CN31" s="621"/>
      <c r="CO31" s="621"/>
      <c r="CP31" s="621"/>
      <c r="CQ31" s="622"/>
      <c r="CR31" s="623">
        <v>27772</v>
      </c>
      <c r="CS31" s="656"/>
      <c r="CT31" s="656"/>
      <c r="CU31" s="656"/>
      <c r="CV31" s="656"/>
      <c r="CW31" s="656"/>
      <c r="CX31" s="656"/>
      <c r="CY31" s="657"/>
      <c r="CZ31" s="628">
        <v>0.2</v>
      </c>
      <c r="DA31" s="653"/>
      <c r="DB31" s="653"/>
      <c r="DC31" s="658"/>
      <c r="DD31" s="632">
        <v>27772</v>
      </c>
      <c r="DE31" s="656"/>
      <c r="DF31" s="656"/>
      <c r="DG31" s="656"/>
      <c r="DH31" s="656"/>
      <c r="DI31" s="656"/>
      <c r="DJ31" s="656"/>
      <c r="DK31" s="657"/>
      <c r="DL31" s="632">
        <v>27772</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849533</v>
      </c>
      <c r="S32" s="624"/>
      <c r="T32" s="624"/>
      <c r="U32" s="624"/>
      <c r="V32" s="624"/>
      <c r="W32" s="624"/>
      <c r="X32" s="624"/>
      <c r="Y32" s="625"/>
      <c r="Z32" s="626">
        <v>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56"/>
      <c r="BI32" s="656"/>
      <c r="BJ32" s="656"/>
      <c r="BK32" s="656"/>
      <c r="BL32" s="656"/>
      <c r="BM32" s="629">
        <v>98.9</v>
      </c>
      <c r="BN32" s="656"/>
      <c r="BO32" s="656"/>
      <c r="BP32" s="656"/>
      <c r="BQ32" s="669"/>
      <c r="BR32" s="680">
        <v>99.4</v>
      </c>
      <c r="BS32" s="656"/>
      <c r="BT32" s="656"/>
      <c r="BU32" s="656"/>
      <c r="BV32" s="656"/>
      <c r="BW32" s="656"/>
      <c r="BX32" s="629">
        <v>94.9</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8213</v>
      </c>
      <c r="S33" s="624"/>
      <c r="T33" s="624"/>
      <c r="U33" s="624"/>
      <c r="V33" s="624"/>
      <c r="W33" s="624"/>
      <c r="X33" s="624"/>
      <c r="Y33" s="625"/>
      <c r="Z33" s="626">
        <v>0.1</v>
      </c>
      <c r="AA33" s="626"/>
      <c r="AB33" s="626"/>
      <c r="AC33" s="626"/>
      <c r="AD33" s="627">
        <v>2682</v>
      </c>
      <c r="AE33" s="627"/>
      <c r="AF33" s="627"/>
      <c r="AG33" s="627"/>
      <c r="AH33" s="627"/>
      <c r="AI33" s="627"/>
      <c r="AJ33" s="627"/>
      <c r="AK33" s="627"/>
      <c r="AL33" s="628">
        <v>0</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98.8</v>
      </c>
      <c r="BH33" s="682"/>
      <c r="BI33" s="682"/>
      <c r="BJ33" s="682"/>
      <c r="BK33" s="682"/>
      <c r="BL33" s="682"/>
      <c r="BM33" s="683">
        <v>90.2</v>
      </c>
      <c r="BN33" s="682"/>
      <c r="BO33" s="682"/>
      <c r="BP33" s="682"/>
      <c r="BQ33" s="684"/>
      <c r="BR33" s="681">
        <v>98.3</v>
      </c>
      <c r="BS33" s="682"/>
      <c r="BT33" s="682"/>
      <c r="BU33" s="682"/>
      <c r="BV33" s="682"/>
      <c r="BW33" s="682"/>
      <c r="BX33" s="683">
        <v>81.8</v>
      </c>
      <c r="BY33" s="682"/>
      <c r="BZ33" s="682"/>
      <c r="CA33" s="682"/>
      <c r="CB33" s="684"/>
      <c r="CD33" s="620" t="s">
        <v>307</v>
      </c>
      <c r="CE33" s="621"/>
      <c r="CF33" s="621"/>
      <c r="CG33" s="621"/>
      <c r="CH33" s="621"/>
      <c r="CI33" s="621"/>
      <c r="CJ33" s="621"/>
      <c r="CK33" s="621"/>
      <c r="CL33" s="621"/>
      <c r="CM33" s="621"/>
      <c r="CN33" s="621"/>
      <c r="CO33" s="621"/>
      <c r="CP33" s="621"/>
      <c r="CQ33" s="622"/>
      <c r="CR33" s="623">
        <v>6161166</v>
      </c>
      <c r="CS33" s="656"/>
      <c r="CT33" s="656"/>
      <c r="CU33" s="656"/>
      <c r="CV33" s="656"/>
      <c r="CW33" s="656"/>
      <c r="CX33" s="656"/>
      <c r="CY33" s="657"/>
      <c r="CZ33" s="628">
        <v>46.6</v>
      </c>
      <c r="DA33" s="653"/>
      <c r="DB33" s="653"/>
      <c r="DC33" s="658"/>
      <c r="DD33" s="632">
        <v>5128952</v>
      </c>
      <c r="DE33" s="656"/>
      <c r="DF33" s="656"/>
      <c r="DG33" s="656"/>
      <c r="DH33" s="656"/>
      <c r="DI33" s="656"/>
      <c r="DJ33" s="656"/>
      <c r="DK33" s="657"/>
      <c r="DL33" s="632">
        <v>4101304</v>
      </c>
      <c r="DM33" s="656"/>
      <c r="DN33" s="656"/>
      <c r="DO33" s="656"/>
      <c r="DP33" s="656"/>
      <c r="DQ33" s="656"/>
      <c r="DR33" s="656"/>
      <c r="DS33" s="656"/>
      <c r="DT33" s="656"/>
      <c r="DU33" s="656"/>
      <c r="DV33" s="657"/>
      <c r="DW33" s="628">
        <v>47.9</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28522</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1717819</v>
      </c>
      <c r="CS34" s="624"/>
      <c r="CT34" s="624"/>
      <c r="CU34" s="624"/>
      <c r="CV34" s="624"/>
      <c r="CW34" s="624"/>
      <c r="CX34" s="624"/>
      <c r="CY34" s="625"/>
      <c r="CZ34" s="628">
        <v>13</v>
      </c>
      <c r="DA34" s="653"/>
      <c r="DB34" s="653"/>
      <c r="DC34" s="658"/>
      <c r="DD34" s="632">
        <v>1276546</v>
      </c>
      <c r="DE34" s="624"/>
      <c r="DF34" s="624"/>
      <c r="DG34" s="624"/>
      <c r="DH34" s="624"/>
      <c r="DI34" s="624"/>
      <c r="DJ34" s="624"/>
      <c r="DK34" s="625"/>
      <c r="DL34" s="632">
        <v>1176222</v>
      </c>
      <c r="DM34" s="624"/>
      <c r="DN34" s="624"/>
      <c r="DO34" s="624"/>
      <c r="DP34" s="624"/>
      <c r="DQ34" s="624"/>
      <c r="DR34" s="624"/>
      <c r="DS34" s="624"/>
      <c r="DT34" s="624"/>
      <c r="DU34" s="624"/>
      <c r="DV34" s="625"/>
      <c r="DW34" s="628">
        <v>13.7</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428828</v>
      </c>
      <c r="S35" s="624"/>
      <c r="T35" s="624"/>
      <c r="U35" s="624"/>
      <c r="V35" s="624"/>
      <c r="W35" s="624"/>
      <c r="X35" s="624"/>
      <c r="Y35" s="625"/>
      <c r="Z35" s="626">
        <v>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118162</v>
      </c>
      <c r="CS35" s="656"/>
      <c r="CT35" s="656"/>
      <c r="CU35" s="656"/>
      <c r="CV35" s="656"/>
      <c r="CW35" s="656"/>
      <c r="CX35" s="656"/>
      <c r="CY35" s="657"/>
      <c r="CZ35" s="628">
        <v>0.9</v>
      </c>
      <c r="DA35" s="653"/>
      <c r="DB35" s="653"/>
      <c r="DC35" s="658"/>
      <c r="DD35" s="632">
        <v>99859</v>
      </c>
      <c r="DE35" s="656"/>
      <c r="DF35" s="656"/>
      <c r="DG35" s="656"/>
      <c r="DH35" s="656"/>
      <c r="DI35" s="656"/>
      <c r="DJ35" s="656"/>
      <c r="DK35" s="657"/>
      <c r="DL35" s="632">
        <v>99859</v>
      </c>
      <c r="DM35" s="656"/>
      <c r="DN35" s="656"/>
      <c r="DO35" s="656"/>
      <c r="DP35" s="656"/>
      <c r="DQ35" s="656"/>
      <c r="DR35" s="656"/>
      <c r="DS35" s="656"/>
      <c r="DT35" s="656"/>
      <c r="DU35" s="656"/>
      <c r="DV35" s="657"/>
      <c r="DW35" s="628">
        <v>1.2</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471398</v>
      </c>
      <c r="S36" s="624"/>
      <c r="T36" s="624"/>
      <c r="U36" s="624"/>
      <c r="V36" s="624"/>
      <c r="W36" s="624"/>
      <c r="X36" s="624"/>
      <c r="Y36" s="625"/>
      <c r="Z36" s="626">
        <v>3.3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1932433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105683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2388829</v>
      </c>
      <c r="CS36" s="624"/>
      <c r="CT36" s="624"/>
      <c r="CU36" s="624"/>
      <c r="CV36" s="624"/>
      <c r="CW36" s="624"/>
      <c r="CX36" s="624"/>
      <c r="CY36" s="625"/>
      <c r="CZ36" s="628">
        <v>18.100000000000001</v>
      </c>
      <c r="DA36" s="653"/>
      <c r="DB36" s="653"/>
      <c r="DC36" s="658"/>
      <c r="DD36" s="632">
        <v>2241116</v>
      </c>
      <c r="DE36" s="624"/>
      <c r="DF36" s="624"/>
      <c r="DG36" s="624"/>
      <c r="DH36" s="624"/>
      <c r="DI36" s="624"/>
      <c r="DJ36" s="624"/>
      <c r="DK36" s="625"/>
      <c r="DL36" s="632">
        <v>1977851</v>
      </c>
      <c r="DM36" s="624"/>
      <c r="DN36" s="624"/>
      <c r="DO36" s="624"/>
      <c r="DP36" s="624"/>
      <c r="DQ36" s="624"/>
      <c r="DR36" s="624"/>
      <c r="DS36" s="624"/>
      <c r="DT36" s="624"/>
      <c r="DU36" s="624"/>
      <c r="DV36" s="625"/>
      <c r="DW36" s="628">
        <v>23.1</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266488</v>
      </c>
      <c r="S37" s="624"/>
      <c r="T37" s="624"/>
      <c r="U37" s="624"/>
      <c r="V37" s="624"/>
      <c r="W37" s="624"/>
      <c r="X37" s="624"/>
      <c r="Y37" s="625"/>
      <c r="Z37" s="626">
        <v>1.9</v>
      </c>
      <c r="AA37" s="626"/>
      <c r="AB37" s="626"/>
      <c r="AC37" s="626"/>
      <c r="AD37" s="627">
        <v>5086</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550999</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87610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996041</v>
      </c>
      <c r="CS37" s="656"/>
      <c r="CT37" s="656"/>
      <c r="CU37" s="656"/>
      <c r="CV37" s="656"/>
      <c r="CW37" s="656"/>
      <c r="CX37" s="656"/>
      <c r="CY37" s="657"/>
      <c r="CZ37" s="628">
        <v>7.5</v>
      </c>
      <c r="DA37" s="653"/>
      <c r="DB37" s="653"/>
      <c r="DC37" s="658"/>
      <c r="DD37" s="632">
        <v>996041</v>
      </c>
      <c r="DE37" s="656"/>
      <c r="DF37" s="656"/>
      <c r="DG37" s="656"/>
      <c r="DH37" s="656"/>
      <c r="DI37" s="656"/>
      <c r="DJ37" s="656"/>
      <c r="DK37" s="657"/>
      <c r="DL37" s="632">
        <v>940315</v>
      </c>
      <c r="DM37" s="656"/>
      <c r="DN37" s="656"/>
      <c r="DO37" s="656"/>
      <c r="DP37" s="656"/>
      <c r="DQ37" s="656"/>
      <c r="DR37" s="656"/>
      <c r="DS37" s="656"/>
      <c r="DT37" s="656"/>
      <c r="DU37" s="656"/>
      <c r="DV37" s="657"/>
      <c r="DW37" s="628">
        <v>11</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905103</v>
      </c>
      <c r="S38" s="624"/>
      <c r="T38" s="624"/>
      <c r="U38" s="624"/>
      <c r="V38" s="624"/>
      <c r="W38" s="624"/>
      <c r="X38" s="624"/>
      <c r="Y38" s="625"/>
      <c r="Z38" s="626">
        <v>6.4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260000</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3869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1077805</v>
      </c>
      <c r="CS38" s="624"/>
      <c r="CT38" s="624"/>
      <c r="CU38" s="624"/>
      <c r="CV38" s="624"/>
      <c r="CW38" s="624"/>
      <c r="CX38" s="624"/>
      <c r="CY38" s="625"/>
      <c r="CZ38" s="628">
        <v>8.1999999999999993</v>
      </c>
      <c r="DA38" s="653"/>
      <c r="DB38" s="653"/>
      <c r="DC38" s="658"/>
      <c r="DD38" s="632">
        <v>847379</v>
      </c>
      <c r="DE38" s="624"/>
      <c r="DF38" s="624"/>
      <c r="DG38" s="624"/>
      <c r="DH38" s="624"/>
      <c r="DI38" s="624"/>
      <c r="DJ38" s="624"/>
      <c r="DK38" s="625"/>
      <c r="DL38" s="632">
        <v>847372</v>
      </c>
      <c r="DM38" s="624"/>
      <c r="DN38" s="624"/>
      <c r="DO38" s="624"/>
      <c r="DP38" s="624"/>
      <c r="DQ38" s="624"/>
      <c r="DR38" s="624"/>
      <c r="DS38" s="624"/>
      <c r="DT38" s="624"/>
      <c r="DU38" s="624"/>
      <c r="DV38" s="625"/>
      <c r="DW38" s="628">
        <v>9.9</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43629</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6035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678551</v>
      </c>
      <c r="CS39" s="656"/>
      <c r="CT39" s="656"/>
      <c r="CU39" s="656"/>
      <c r="CV39" s="656"/>
      <c r="CW39" s="656"/>
      <c r="CX39" s="656"/>
      <c r="CY39" s="657"/>
      <c r="CZ39" s="628">
        <v>5.0999999999999996</v>
      </c>
      <c r="DA39" s="653"/>
      <c r="DB39" s="653"/>
      <c r="DC39" s="658"/>
      <c r="DD39" s="632">
        <v>664052</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54303</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97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180000</v>
      </c>
      <c r="CS40" s="624"/>
      <c r="CT40" s="624"/>
      <c r="CU40" s="624"/>
      <c r="CV40" s="624"/>
      <c r="CW40" s="624"/>
      <c r="CX40" s="624"/>
      <c r="CY40" s="625"/>
      <c r="CZ40" s="628">
        <v>1.4</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14103599</v>
      </c>
      <c r="S41" s="696"/>
      <c r="T41" s="696"/>
      <c r="U41" s="696"/>
      <c r="V41" s="696"/>
      <c r="W41" s="696"/>
      <c r="X41" s="696"/>
      <c r="Y41" s="700"/>
      <c r="Z41" s="701">
        <v>100</v>
      </c>
      <c r="AA41" s="701"/>
      <c r="AB41" s="701"/>
      <c r="AC41" s="701"/>
      <c r="AD41" s="702">
        <v>8504847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238312</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839493</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380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1240681</v>
      </c>
      <c r="CS42" s="656"/>
      <c r="CT42" s="656"/>
      <c r="CU42" s="656"/>
      <c r="CV42" s="656"/>
      <c r="CW42" s="656"/>
      <c r="CX42" s="656"/>
      <c r="CY42" s="657"/>
      <c r="CZ42" s="628">
        <v>9.4</v>
      </c>
      <c r="DA42" s="653"/>
      <c r="DB42" s="653"/>
      <c r="DC42" s="658"/>
      <c r="DD42" s="632">
        <v>197934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49057</v>
      </c>
      <c r="CS43" s="656"/>
      <c r="CT43" s="656"/>
      <c r="CU43" s="656"/>
      <c r="CV43" s="656"/>
      <c r="CW43" s="656"/>
      <c r="CX43" s="656"/>
      <c r="CY43" s="657"/>
      <c r="CZ43" s="628">
        <v>0.4</v>
      </c>
      <c r="DA43" s="653"/>
      <c r="DB43" s="653"/>
      <c r="DC43" s="658"/>
      <c r="DD43" s="632">
        <v>49057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1224183</v>
      </c>
      <c r="CS44" s="624"/>
      <c r="CT44" s="624"/>
      <c r="CU44" s="624"/>
      <c r="CV44" s="624"/>
      <c r="CW44" s="624"/>
      <c r="CX44" s="624"/>
      <c r="CY44" s="625"/>
      <c r="CZ44" s="628">
        <v>9.3000000000000007</v>
      </c>
      <c r="DA44" s="629"/>
      <c r="DB44" s="629"/>
      <c r="DC44" s="635"/>
      <c r="DD44" s="632">
        <v>188366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400957</v>
      </c>
      <c r="CS45" s="656"/>
      <c r="CT45" s="656"/>
      <c r="CU45" s="656"/>
      <c r="CV45" s="656"/>
      <c r="CW45" s="656"/>
      <c r="CX45" s="656"/>
      <c r="CY45" s="657"/>
      <c r="CZ45" s="628">
        <v>3</v>
      </c>
      <c r="DA45" s="653"/>
      <c r="DB45" s="653"/>
      <c r="DC45" s="658"/>
      <c r="DD45" s="632">
        <v>43858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709958</v>
      </c>
      <c r="CS46" s="624"/>
      <c r="CT46" s="624"/>
      <c r="CU46" s="624"/>
      <c r="CV46" s="624"/>
      <c r="CW46" s="624"/>
      <c r="CX46" s="624"/>
      <c r="CY46" s="625"/>
      <c r="CZ46" s="628">
        <v>5.4</v>
      </c>
      <c r="DA46" s="629"/>
      <c r="DB46" s="629"/>
      <c r="DC46" s="635"/>
      <c r="DD46" s="632">
        <v>113390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16498</v>
      </c>
      <c r="CS47" s="656"/>
      <c r="CT47" s="656"/>
      <c r="CU47" s="656"/>
      <c r="CV47" s="656"/>
      <c r="CW47" s="656"/>
      <c r="CX47" s="656"/>
      <c r="CY47" s="657"/>
      <c r="CZ47" s="628">
        <v>0.1</v>
      </c>
      <c r="DA47" s="653"/>
      <c r="DB47" s="653"/>
      <c r="DC47" s="658"/>
      <c r="DD47" s="632">
        <v>9568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13215570</v>
      </c>
      <c r="CS49" s="682"/>
      <c r="CT49" s="682"/>
      <c r="CU49" s="682"/>
      <c r="CV49" s="682"/>
      <c r="CW49" s="682"/>
      <c r="CX49" s="682"/>
      <c r="CY49" s="711"/>
      <c r="CZ49" s="703">
        <v>100</v>
      </c>
      <c r="DA49" s="712"/>
      <c r="DB49" s="712"/>
      <c r="DC49" s="713"/>
      <c r="DD49" s="714">
        <v>9487303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Oklk+oSrst+45wLwCangqiu/KpeQK7a0xYeqPqOF2u5yO5TPfnQ4NZT2/O8M/uZ1BxLxx2Kx8kfzOS6gwl7Kw==" saltValue="aiCm/5nhbgoMCLTrc+QOR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14064</v>
      </c>
      <c r="R7" s="753"/>
      <c r="S7" s="753"/>
      <c r="T7" s="753"/>
      <c r="U7" s="753"/>
      <c r="V7" s="753">
        <v>13184</v>
      </c>
      <c r="W7" s="753"/>
      <c r="X7" s="753"/>
      <c r="Y7" s="753"/>
      <c r="Z7" s="753"/>
      <c r="AA7" s="753">
        <v>881</v>
      </c>
      <c r="AB7" s="753"/>
      <c r="AC7" s="753"/>
      <c r="AD7" s="753"/>
      <c r="AE7" s="754"/>
      <c r="AF7" s="755">
        <v>787</v>
      </c>
      <c r="AG7" s="756"/>
      <c r="AH7" s="756"/>
      <c r="AI7" s="756"/>
      <c r="AJ7" s="757"/>
      <c r="AK7" s="758">
        <v>426</v>
      </c>
      <c r="AL7" s="759"/>
      <c r="AM7" s="759"/>
      <c r="AN7" s="759"/>
      <c r="AO7" s="759"/>
      <c r="AP7" s="759">
        <v>8529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62"/>
      <c r="CH7" s="743">
        <v>-1</v>
      </c>
      <c r="CI7" s="744"/>
      <c r="CJ7" s="744"/>
      <c r="CK7" s="744"/>
      <c r="CL7" s="745"/>
      <c r="CM7" s="743">
        <v>49</v>
      </c>
      <c r="CN7" s="744"/>
      <c r="CO7" s="744"/>
      <c r="CP7" s="744"/>
      <c r="CQ7" s="745"/>
      <c r="CR7" s="743">
        <v>22</v>
      </c>
      <c r="CS7" s="744"/>
      <c r="CT7" s="744"/>
      <c r="CU7" s="744"/>
      <c r="CV7" s="745"/>
      <c r="CW7" s="743">
        <v>4</v>
      </c>
      <c r="CX7" s="744"/>
      <c r="CY7" s="744"/>
      <c r="CZ7" s="744"/>
      <c r="DA7" s="745"/>
      <c r="DB7" s="743" t="s">
        <v>546</v>
      </c>
      <c r="DC7" s="744"/>
      <c r="DD7" s="744"/>
      <c r="DE7" s="744"/>
      <c r="DF7" s="745"/>
      <c r="DG7" s="743" t="s">
        <v>546</v>
      </c>
      <c r="DH7" s="744"/>
      <c r="DI7" s="744"/>
      <c r="DJ7" s="744"/>
      <c r="DK7" s="745"/>
      <c r="DL7" s="743" t="s">
        <v>546</v>
      </c>
      <c r="DM7" s="744"/>
      <c r="DN7" s="744"/>
      <c r="DO7" s="744"/>
      <c r="DP7" s="745"/>
      <c r="DQ7" s="743" t="s">
        <v>546</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52</v>
      </c>
      <c r="R8" s="784"/>
      <c r="S8" s="784"/>
      <c r="T8" s="784"/>
      <c r="U8" s="784"/>
      <c r="V8" s="784">
        <v>44</v>
      </c>
      <c r="W8" s="784"/>
      <c r="X8" s="784"/>
      <c r="Y8" s="784"/>
      <c r="Z8" s="784"/>
      <c r="AA8" s="784">
        <v>7</v>
      </c>
      <c r="AB8" s="784"/>
      <c r="AC8" s="784"/>
      <c r="AD8" s="784"/>
      <c r="AE8" s="785"/>
      <c r="AF8" s="786">
        <v>7</v>
      </c>
      <c r="AG8" s="787"/>
      <c r="AH8" s="787"/>
      <c r="AI8" s="787"/>
      <c r="AJ8" s="788"/>
      <c r="AK8" s="769">
        <v>10</v>
      </c>
      <c r="AL8" s="770"/>
      <c r="AM8" s="770"/>
      <c r="AN8" s="770"/>
      <c r="AO8" s="770"/>
      <c r="AP8" s="770" t="s">
        <v>546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14104</v>
      </c>
      <c r="R23" s="793"/>
      <c r="S23" s="793"/>
      <c r="T23" s="793"/>
      <c r="U23" s="793"/>
      <c r="V23" s="793">
        <v>13216</v>
      </c>
      <c r="W23" s="793"/>
      <c r="X23" s="793"/>
      <c r="Y23" s="793"/>
      <c r="Z23" s="793"/>
      <c r="AA23" s="793">
        <v>888</v>
      </c>
      <c r="AB23" s="793"/>
      <c r="AC23" s="793"/>
      <c r="AD23" s="793"/>
      <c r="AE23" s="794"/>
      <c r="AF23" s="795">
        <v>794</v>
      </c>
      <c r="AG23" s="793"/>
      <c r="AH23" s="793"/>
      <c r="AI23" s="793"/>
      <c r="AJ23" s="796"/>
      <c r="AK23" s="797"/>
      <c r="AL23" s="798"/>
      <c r="AM23" s="798"/>
      <c r="AN23" s="798"/>
      <c r="AO23" s="798"/>
      <c r="AP23" s="793">
        <v>8529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3332</v>
      </c>
      <c r="R28" s="823"/>
      <c r="S28" s="823"/>
      <c r="T28" s="823"/>
      <c r="U28" s="823"/>
      <c r="V28" s="823">
        <v>3217</v>
      </c>
      <c r="W28" s="823"/>
      <c r="X28" s="823"/>
      <c r="Y28" s="823"/>
      <c r="Z28" s="823"/>
      <c r="AA28" s="823">
        <v>115</v>
      </c>
      <c r="AB28" s="823"/>
      <c r="AC28" s="823"/>
      <c r="AD28" s="823"/>
      <c r="AE28" s="824"/>
      <c r="AF28" s="825">
        <v>115</v>
      </c>
      <c r="AG28" s="823"/>
      <c r="AH28" s="823"/>
      <c r="AI28" s="823"/>
      <c r="AJ28" s="826"/>
      <c r="AK28" s="827">
        <v>258</v>
      </c>
      <c r="AL28" s="828"/>
      <c r="AM28" s="828"/>
      <c r="AN28" s="828"/>
      <c r="AO28" s="828"/>
      <c r="AP28" s="828" t="s">
        <v>546</v>
      </c>
      <c r="AQ28" s="828"/>
      <c r="AR28" s="828"/>
      <c r="AS28" s="828"/>
      <c r="AT28" s="828"/>
      <c r="AU28" s="828" t="s">
        <v>546</v>
      </c>
      <c r="AV28" s="828"/>
      <c r="AW28" s="828"/>
      <c r="AX28" s="828"/>
      <c r="AY28" s="828"/>
      <c r="AZ28" s="828" t="s">
        <v>546</v>
      </c>
      <c r="BA28" s="828"/>
      <c r="BB28" s="828"/>
      <c r="BC28" s="828"/>
      <c r="BD28" s="828"/>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2973</v>
      </c>
      <c r="R29" s="784"/>
      <c r="S29" s="784"/>
      <c r="T29" s="784"/>
      <c r="U29" s="784"/>
      <c r="V29" s="784">
        <v>2816</v>
      </c>
      <c r="W29" s="784"/>
      <c r="X29" s="784"/>
      <c r="Y29" s="784"/>
      <c r="Z29" s="784"/>
      <c r="AA29" s="784">
        <v>157</v>
      </c>
      <c r="AB29" s="784"/>
      <c r="AC29" s="784"/>
      <c r="AD29" s="784"/>
      <c r="AE29" s="785"/>
      <c r="AF29" s="786">
        <v>157</v>
      </c>
      <c r="AG29" s="787"/>
      <c r="AH29" s="787"/>
      <c r="AI29" s="787"/>
      <c r="AJ29" s="788"/>
      <c r="AK29" s="835">
        <v>435</v>
      </c>
      <c r="AL29" s="829"/>
      <c r="AM29" s="829"/>
      <c r="AN29" s="829"/>
      <c r="AO29" s="829"/>
      <c r="AP29" s="829" t="s">
        <v>546</v>
      </c>
      <c r="AQ29" s="829"/>
      <c r="AR29" s="829"/>
      <c r="AS29" s="829"/>
      <c r="AT29" s="829"/>
      <c r="AU29" s="829" t="s">
        <v>546</v>
      </c>
      <c r="AV29" s="829"/>
      <c r="AW29" s="829"/>
      <c r="AX29" s="829"/>
      <c r="AY29" s="829"/>
      <c r="AZ29" s="830" t="s">
        <v>546</v>
      </c>
      <c r="BA29" s="831"/>
      <c r="BB29" s="831"/>
      <c r="BC29" s="831"/>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392</v>
      </c>
      <c r="R30" s="784"/>
      <c r="S30" s="784"/>
      <c r="T30" s="784"/>
      <c r="U30" s="784"/>
      <c r="V30" s="784">
        <v>385</v>
      </c>
      <c r="W30" s="784"/>
      <c r="X30" s="784"/>
      <c r="Y30" s="784"/>
      <c r="Z30" s="784"/>
      <c r="AA30" s="784">
        <v>7</v>
      </c>
      <c r="AB30" s="784"/>
      <c r="AC30" s="784"/>
      <c r="AD30" s="784"/>
      <c r="AE30" s="785"/>
      <c r="AF30" s="786">
        <v>7</v>
      </c>
      <c r="AG30" s="787"/>
      <c r="AH30" s="787"/>
      <c r="AI30" s="787"/>
      <c r="AJ30" s="788"/>
      <c r="AK30" s="835">
        <v>121</v>
      </c>
      <c r="AL30" s="829"/>
      <c r="AM30" s="829"/>
      <c r="AN30" s="829"/>
      <c r="AO30" s="829"/>
      <c r="AP30" s="829" t="s">
        <v>546</v>
      </c>
      <c r="AQ30" s="829"/>
      <c r="AR30" s="829"/>
      <c r="AS30" s="829"/>
      <c r="AT30" s="829"/>
      <c r="AU30" s="829" t="s">
        <v>546</v>
      </c>
      <c r="AV30" s="829"/>
      <c r="AW30" s="829"/>
      <c r="AX30" s="829"/>
      <c r="AY30" s="829"/>
      <c r="AZ30" s="830" t="s">
        <v>546</v>
      </c>
      <c r="BA30" s="831"/>
      <c r="BB30" s="831"/>
      <c r="BC30" s="831"/>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605</v>
      </c>
      <c r="R31" s="784"/>
      <c r="S31" s="784"/>
      <c r="T31" s="784"/>
      <c r="U31" s="784"/>
      <c r="V31" s="784">
        <v>522</v>
      </c>
      <c r="W31" s="784"/>
      <c r="X31" s="784"/>
      <c r="Y31" s="784"/>
      <c r="Z31" s="784"/>
      <c r="AA31" s="784">
        <v>83</v>
      </c>
      <c r="AB31" s="784"/>
      <c r="AC31" s="784"/>
      <c r="AD31" s="784"/>
      <c r="AE31" s="785"/>
      <c r="AF31" s="786">
        <v>1002</v>
      </c>
      <c r="AG31" s="787"/>
      <c r="AH31" s="787"/>
      <c r="AI31" s="787"/>
      <c r="AJ31" s="788"/>
      <c r="AK31" s="835">
        <v>4</v>
      </c>
      <c r="AL31" s="829"/>
      <c r="AM31" s="829"/>
      <c r="AN31" s="829"/>
      <c r="AO31" s="829"/>
      <c r="AP31" s="829">
        <v>1438</v>
      </c>
      <c r="AQ31" s="829"/>
      <c r="AR31" s="829"/>
      <c r="AS31" s="829"/>
      <c r="AT31" s="829"/>
      <c r="AU31" s="829">
        <v>132</v>
      </c>
      <c r="AV31" s="829"/>
      <c r="AW31" s="829"/>
      <c r="AX31" s="829"/>
      <c r="AY31" s="829"/>
      <c r="AZ31" s="830" t="s">
        <v>546</v>
      </c>
      <c r="BA31" s="831"/>
      <c r="BB31" s="831"/>
      <c r="BC31" s="831"/>
      <c r="BD31" s="832"/>
      <c r="BE31" s="833" t="s">
        <v>393</v>
      </c>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381</v>
      </c>
      <c r="R32" s="784"/>
      <c r="S32" s="784"/>
      <c r="T32" s="784"/>
      <c r="U32" s="784"/>
      <c r="V32" s="784">
        <v>365</v>
      </c>
      <c r="W32" s="784"/>
      <c r="X32" s="784"/>
      <c r="Y32" s="784"/>
      <c r="Z32" s="784"/>
      <c r="AA32" s="784">
        <v>16</v>
      </c>
      <c r="AB32" s="784"/>
      <c r="AC32" s="784"/>
      <c r="AD32" s="784"/>
      <c r="AE32" s="785"/>
      <c r="AF32" s="786">
        <v>32</v>
      </c>
      <c r="AG32" s="787"/>
      <c r="AH32" s="787"/>
      <c r="AI32" s="787"/>
      <c r="AJ32" s="788"/>
      <c r="AK32" s="835">
        <v>206</v>
      </c>
      <c r="AL32" s="829"/>
      <c r="AM32" s="829"/>
      <c r="AN32" s="829"/>
      <c r="AO32" s="829"/>
      <c r="AP32" s="829">
        <v>2045</v>
      </c>
      <c r="AQ32" s="829"/>
      <c r="AR32" s="829"/>
      <c r="AS32" s="829"/>
      <c r="AT32" s="829"/>
      <c r="AU32" s="829">
        <v>1959</v>
      </c>
      <c r="AV32" s="829"/>
      <c r="AW32" s="829"/>
      <c r="AX32" s="829"/>
      <c r="AY32" s="829"/>
      <c r="AZ32" s="830" t="s">
        <v>546</v>
      </c>
      <c r="BA32" s="831"/>
      <c r="BB32" s="831"/>
      <c r="BC32" s="831"/>
      <c r="BD32" s="832"/>
      <c r="BE32" s="833" t="s">
        <v>393</v>
      </c>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5"/>
      <c r="AL33" s="829"/>
      <c r="AM33" s="829"/>
      <c r="AN33" s="829"/>
      <c r="AO33" s="829"/>
      <c r="AP33" s="829"/>
      <c r="AQ33" s="829"/>
      <c r="AR33" s="829"/>
      <c r="AS33" s="829"/>
      <c r="AT33" s="829"/>
      <c r="AU33" s="829"/>
      <c r="AV33" s="829"/>
      <c r="AW33" s="829"/>
      <c r="AX33" s="829"/>
      <c r="AY33" s="829"/>
      <c r="AZ33" s="836"/>
      <c r="BA33" s="836"/>
      <c r="BB33" s="836"/>
      <c r="BC33" s="836"/>
      <c r="BD33" s="836"/>
      <c r="BE33" s="833"/>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5"/>
      <c r="AL34" s="829"/>
      <c r="AM34" s="829"/>
      <c r="AN34" s="829"/>
      <c r="AO34" s="829"/>
      <c r="AP34" s="829"/>
      <c r="AQ34" s="829"/>
      <c r="AR34" s="829"/>
      <c r="AS34" s="829"/>
      <c r="AT34" s="829"/>
      <c r="AU34" s="829"/>
      <c r="AV34" s="829"/>
      <c r="AW34" s="829"/>
      <c r="AX34" s="829"/>
      <c r="AY34" s="829"/>
      <c r="AZ34" s="836"/>
      <c r="BA34" s="836"/>
      <c r="BB34" s="836"/>
      <c r="BC34" s="836"/>
      <c r="BD34" s="836"/>
      <c r="BE34" s="833"/>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29"/>
      <c r="AM35" s="829"/>
      <c r="AN35" s="829"/>
      <c r="AO35" s="829"/>
      <c r="AP35" s="829"/>
      <c r="AQ35" s="829"/>
      <c r="AR35" s="829"/>
      <c r="AS35" s="829"/>
      <c r="AT35" s="829"/>
      <c r="AU35" s="829"/>
      <c r="AV35" s="829"/>
      <c r="AW35" s="829"/>
      <c r="AX35" s="829"/>
      <c r="AY35" s="829"/>
      <c r="AZ35" s="836"/>
      <c r="BA35" s="836"/>
      <c r="BB35" s="836"/>
      <c r="BC35" s="836"/>
      <c r="BD35" s="836"/>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29"/>
      <c r="AM36" s="829"/>
      <c r="AN36" s="829"/>
      <c r="AO36" s="829"/>
      <c r="AP36" s="829"/>
      <c r="AQ36" s="829"/>
      <c r="AR36" s="829"/>
      <c r="AS36" s="829"/>
      <c r="AT36" s="829"/>
      <c r="AU36" s="829"/>
      <c r="AV36" s="829"/>
      <c r="AW36" s="829"/>
      <c r="AX36" s="829"/>
      <c r="AY36" s="829"/>
      <c r="AZ36" s="836"/>
      <c r="BA36" s="836"/>
      <c r="BB36" s="836"/>
      <c r="BC36" s="836"/>
      <c r="BD36" s="836"/>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29"/>
      <c r="AM37" s="829"/>
      <c r="AN37" s="829"/>
      <c r="AO37" s="829"/>
      <c r="AP37" s="829"/>
      <c r="AQ37" s="829"/>
      <c r="AR37" s="829"/>
      <c r="AS37" s="829"/>
      <c r="AT37" s="829"/>
      <c r="AU37" s="829"/>
      <c r="AV37" s="829"/>
      <c r="AW37" s="829"/>
      <c r="AX37" s="829"/>
      <c r="AY37" s="829"/>
      <c r="AZ37" s="836"/>
      <c r="BA37" s="836"/>
      <c r="BB37" s="836"/>
      <c r="BC37" s="836"/>
      <c r="BD37" s="836"/>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29"/>
      <c r="AM38" s="829"/>
      <c r="AN38" s="829"/>
      <c r="AO38" s="829"/>
      <c r="AP38" s="829"/>
      <c r="AQ38" s="829"/>
      <c r="AR38" s="829"/>
      <c r="AS38" s="829"/>
      <c r="AT38" s="829"/>
      <c r="AU38" s="829"/>
      <c r="AV38" s="829"/>
      <c r="AW38" s="829"/>
      <c r="AX38" s="829"/>
      <c r="AY38" s="829"/>
      <c r="AZ38" s="836"/>
      <c r="BA38" s="836"/>
      <c r="BB38" s="836"/>
      <c r="BC38" s="836"/>
      <c r="BD38" s="836"/>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29"/>
      <c r="AM39" s="829"/>
      <c r="AN39" s="829"/>
      <c r="AO39" s="829"/>
      <c r="AP39" s="829"/>
      <c r="AQ39" s="829"/>
      <c r="AR39" s="829"/>
      <c r="AS39" s="829"/>
      <c r="AT39" s="829"/>
      <c r="AU39" s="829"/>
      <c r="AV39" s="829"/>
      <c r="AW39" s="829"/>
      <c r="AX39" s="829"/>
      <c r="AY39" s="829"/>
      <c r="AZ39" s="836"/>
      <c r="BA39" s="836"/>
      <c r="BB39" s="836"/>
      <c r="BC39" s="836"/>
      <c r="BD39" s="836"/>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29"/>
      <c r="AM40" s="829"/>
      <c r="AN40" s="829"/>
      <c r="AO40" s="829"/>
      <c r="AP40" s="829"/>
      <c r="AQ40" s="829"/>
      <c r="AR40" s="829"/>
      <c r="AS40" s="829"/>
      <c r="AT40" s="829"/>
      <c r="AU40" s="829"/>
      <c r="AV40" s="829"/>
      <c r="AW40" s="829"/>
      <c r="AX40" s="829"/>
      <c r="AY40" s="829"/>
      <c r="AZ40" s="836"/>
      <c r="BA40" s="836"/>
      <c r="BB40" s="836"/>
      <c r="BC40" s="836"/>
      <c r="BD40" s="836"/>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29"/>
      <c r="AM41" s="829"/>
      <c r="AN41" s="829"/>
      <c r="AO41" s="829"/>
      <c r="AP41" s="829"/>
      <c r="AQ41" s="829"/>
      <c r="AR41" s="829"/>
      <c r="AS41" s="829"/>
      <c r="AT41" s="829"/>
      <c r="AU41" s="829"/>
      <c r="AV41" s="829"/>
      <c r="AW41" s="829"/>
      <c r="AX41" s="829"/>
      <c r="AY41" s="829"/>
      <c r="AZ41" s="836"/>
      <c r="BA41" s="836"/>
      <c r="BB41" s="836"/>
      <c r="BC41" s="836"/>
      <c r="BD41" s="836"/>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29"/>
      <c r="AM42" s="829"/>
      <c r="AN42" s="829"/>
      <c r="AO42" s="829"/>
      <c r="AP42" s="829"/>
      <c r="AQ42" s="829"/>
      <c r="AR42" s="829"/>
      <c r="AS42" s="829"/>
      <c r="AT42" s="829"/>
      <c r="AU42" s="829"/>
      <c r="AV42" s="829"/>
      <c r="AW42" s="829"/>
      <c r="AX42" s="829"/>
      <c r="AY42" s="829"/>
      <c r="AZ42" s="836"/>
      <c r="BA42" s="836"/>
      <c r="BB42" s="836"/>
      <c r="BC42" s="836"/>
      <c r="BD42" s="836"/>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29"/>
      <c r="AM43" s="829"/>
      <c r="AN43" s="829"/>
      <c r="AO43" s="829"/>
      <c r="AP43" s="829"/>
      <c r="AQ43" s="829"/>
      <c r="AR43" s="829"/>
      <c r="AS43" s="829"/>
      <c r="AT43" s="829"/>
      <c r="AU43" s="829"/>
      <c r="AV43" s="829"/>
      <c r="AW43" s="829"/>
      <c r="AX43" s="829"/>
      <c r="AY43" s="829"/>
      <c r="AZ43" s="836"/>
      <c r="BA43" s="836"/>
      <c r="BB43" s="836"/>
      <c r="BC43" s="836"/>
      <c r="BD43" s="836"/>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29"/>
      <c r="AM44" s="829"/>
      <c r="AN44" s="829"/>
      <c r="AO44" s="829"/>
      <c r="AP44" s="829"/>
      <c r="AQ44" s="829"/>
      <c r="AR44" s="829"/>
      <c r="AS44" s="829"/>
      <c r="AT44" s="829"/>
      <c r="AU44" s="829"/>
      <c r="AV44" s="829"/>
      <c r="AW44" s="829"/>
      <c r="AX44" s="829"/>
      <c r="AY44" s="829"/>
      <c r="AZ44" s="836"/>
      <c r="BA44" s="836"/>
      <c r="BB44" s="836"/>
      <c r="BC44" s="836"/>
      <c r="BD44" s="836"/>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29"/>
      <c r="AM45" s="829"/>
      <c r="AN45" s="829"/>
      <c r="AO45" s="829"/>
      <c r="AP45" s="829"/>
      <c r="AQ45" s="829"/>
      <c r="AR45" s="829"/>
      <c r="AS45" s="829"/>
      <c r="AT45" s="829"/>
      <c r="AU45" s="829"/>
      <c r="AV45" s="829"/>
      <c r="AW45" s="829"/>
      <c r="AX45" s="829"/>
      <c r="AY45" s="829"/>
      <c r="AZ45" s="836"/>
      <c r="BA45" s="836"/>
      <c r="BB45" s="836"/>
      <c r="BC45" s="836"/>
      <c r="BD45" s="836"/>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29"/>
      <c r="AM46" s="829"/>
      <c r="AN46" s="829"/>
      <c r="AO46" s="829"/>
      <c r="AP46" s="829"/>
      <c r="AQ46" s="829"/>
      <c r="AR46" s="829"/>
      <c r="AS46" s="829"/>
      <c r="AT46" s="829"/>
      <c r="AU46" s="829"/>
      <c r="AV46" s="829"/>
      <c r="AW46" s="829"/>
      <c r="AX46" s="829"/>
      <c r="AY46" s="829"/>
      <c r="AZ46" s="836"/>
      <c r="BA46" s="836"/>
      <c r="BB46" s="836"/>
      <c r="BC46" s="836"/>
      <c r="BD46" s="836"/>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29"/>
      <c r="AM47" s="829"/>
      <c r="AN47" s="829"/>
      <c r="AO47" s="829"/>
      <c r="AP47" s="829"/>
      <c r="AQ47" s="829"/>
      <c r="AR47" s="829"/>
      <c r="AS47" s="829"/>
      <c r="AT47" s="829"/>
      <c r="AU47" s="829"/>
      <c r="AV47" s="829"/>
      <c r="AW47" s="829"/>
      <c r="AX47" s="829"/>
      <c r="AY47" s="829"/>
      <c r="AZ47" s="836"/>
      <c r="BA47" s="836"/>
      <c r="BB47" s="836"/>
      <c r="BC47" s="836"/>
      <c r="BD47" s="836"/>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29"/>
      <c r="AM48" s="829"/>
      <c r="AN48" s="829"/>
      <c r="AO48" s="829"/>
      <c r="AP48" s="829"/>
      <c r="AQ48" s="829"/>
      <c r="AR48" s="829"/>
      <c r="AS48" s="829"/>
      <c r="AT48" s="829"/>
      <c r="AU48" s="829"/>
      <c r="AV48" s="829"/>
      <c r="AW48" s="829"/>
      <c r="AX48" s="829"/>
      <c r="AY48" s="829"/>
      <c r="AZ48" s="836"/>
      <c r="BA48" s="836"/>
      <c r="BB48" s="836"/>
      <c r="BC48" s="836"/>
      <c r="BD48" s="836"/>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29"/>
      <c r="AM49" s="829"/>
      <c r="AN49" s="829"/>
      <c r="AO49" s="829"/>
      <c r="AP49" s="829"/>
      <c r="AQ49" s="829"/>
      <c r="AR49" s="829"/>
      <c r="AS49" s="829"/>
      <c r="AT49" s="829"/>
      <c r="AU49" s="829"/>
      <c r="AV49" s="829"/>
      <c r="AW49" s="829"/>
      <c r="AX49" s="829"/>
      <c r="AY49" s="829"/>
      <c r="AZ49" s="836"/>
      <c r="BA49" s="836"/>
      <c r="BB49" s="836"/>
      <c r="BC49" s="836"/>
      <c r="BD49" s="836"/>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7"/>
      <c r="R50" s="838"/>
      <c r="S50" s="838"/>
      <c r="T50" s="838"/>
      <c r="U50" s="838"/>
      <c r="V50" s="838"/>
      <c r="W50" s="838"/>
      <c r="X50" s="838"/>
      <c r="Y50" s="838"/>
      <c r="Z50" s="838"/>
      <c r="AA50" s="838"/>
      <c r="AB50" s="838"/>
      <c r="AC50" s="838"/>
      <c r="AD50" s="838"/>
      <c r="AE50" s="839"/>
      <c r="AF50" s="786"/>
      <c r="AG50" s="787"/>
      <c r="AH50" s="787"/>
      <c r="AI50" s="787"/>
      <c r="AJ50" s="788"/>
      <c r="AK50" s="841"/>
      <c r="AL50" s="838"/>
      <c r="AM50" s="838"/>
      <c r="AN50" s="838"/>
      <c r="AO50" s="838"/>
      <c r="AP50" s="838"/>
      <c r="AQ50" s="838"/>
      <c r="AR50" s="838"/>
      <c r="AS50" s="838"/>
      <c r="AT50" s="838"/>
      <c r="AU50" s="838"/>
      <c r="AV50" s="838"/>
      <c r="AW50" s="838"/>
      <c r="AX50" s="838"/>
      <c r="AY50" s="838"/>
      <c r="AZ50" s="840"/>
      <c r="BA50" s="840"/>
      <c r="BB50" s="840"/>
      <c r="BC50" s="840"/>
      <c r="BD50" s="840"/>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7"/>
      <c r="R51" s="838"/>
      <c r="S51" s="838"/>
      <c r="T51" s="838"/>
      <c r="U51" s="838"/>
      <c r="V51" s="838"/>
      <c r="W51" s="838"/>
      <c r="X51" s="838"/>
      <c r="Y51" s="838"/>
      <c r="Z51" s="838"/>
      <c r="AA51" s="838"/>
      <c r="AB51" s="838"/>
      <c r="AC51" s="838"/>
      <c r="AD51" s="838"/>
      <c r="AE51" s="839"/>
      <c r="AF51" s="786"/>
      <c r="AG51" s="787"/>
      <c r="AH51" s="787"/>
      <c r="AI51" s="787"/>
      <c r="AJ51" s="788"/>
      <c r="AK51" s="841"/>
      <c r="AL51" s="838"/>
      <c r="AM51" s="838"/>
      <c r="AN51" s="838"/>
      <c r="AO51" s="838"/>
      <c r="AP51" s="838"/>
      <c r="AQ51" s="838"/>
      <c r="AR51" s="838"/>
      <c r="AS51" s="838"/>
      <c r="AT51" s="838"/>
      <c r="AU51" s="838"/>
      <c r="AV51" s="838"/>
      <c r="AW51" s="838"/>
      <c r="AX51" s="838"/>
      <c r="AY51" s="838"/>
      <c r="AZ51" s="840"/>
      <c r="BA51" s="840"/>
      <c r="BB51" s="840"/>
      <c r="BC51" s="840"/>
      <c r="BD51" s="840"/>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7"/>
      <c r="R52" s="838"/>
      <c r="S52" s="838"/>
      <c r="T52" s="838"/>
      <c r="U52" s="838"/>
      <c r="V52" s="838"/>
      <c r="W52" s="838"/>
      <c r="X52" s="838"/>
      <c r="Y52" s="838"/>
      <c r="Z52" s="838"/>
      <c r="AA52" s="838"/>
      <c r="AB52" s="838"/>
      <c r="AC52" s="838"/>
      <c r="AD52" s="838"/>
      <c r="AE52" s="839"/>
      <c r="AF52" s="786"/>
      <c r="AG52" s="787"/>
      <c r="AH52" s="787"/>
      <c r="AI52" s="787"/>
      <c r="AJ52" s="788"/>
      <c r="AK52" s="841"/>
      <c r="AL52" s="838"/>
      <c r="AM52" s="838"/>
      <c r="AN52" s="838"/>
      <c r="AO52" s="838"/>
      <c r="AP52" s="838"/>
      <c r="AQ52" s="838"/>
      <c r="AR52" s="838"/>
      <c r="AS52" s="838"/>
      <c r="AT52" s="838"/>
      <c r="AU52" s="838"/>
      <c r="AV52" s="838"/>
      <c r="AW52" s="838"/>
      <c r="AX52" s="838"/>
      <c r="AY52" s="838"/>
      <c r="AZ52" s="840"/>
      <c r="BA52" s="840"/>
      <c r="BB52" s="840"/>
      <c r="BC52" s="840"/>
      <c r="BD52" s="840"/>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7"/>
      <c r="R53" s="838"/>
      <c r="S53" s="838"/>
      <c r="T53" s="838"/>
      <c r="U53" s="838"/>
      <c r="V53" s="838"/>
      <c r="W53" s="838"/>
      <c r="X53" s="838"/>
      <c r="Y53" s="838"/>
      <c r="Z53" s="838"/>
      <c r="AA53" s="838"/>
      <c r="AB53" s="838"/>
      <c r="AC53" s="838"/>
      <c r="AD53" s="838"/>
      <c r="AE53" s="839"/>
      <c r="AF53" s="786"/>
      <c r="AG53" s="787"/>
      <c r="AH53" s="787"/>
      <c r="AI53" s="787"/>
      <c r="AJ53" s="788"/>
      <c r="AK53" s="841"/>
      <c r="AL53" s="838"/>
      <c r="AM53" s="838"/>
      <c r="AN53" s="838"/>
      <c r="AO53" s="838"/>
      <c r="AP53" s="838"/>
      <c r="AQ53" s="838"/>
      <c r="AR53" s="838"/>
      <c r="AS53" s="838"/>
      <c r="AT53" s="838"/>
      <c r="AU53" s="838"/>
      <c r="AV53" s="838"/>
      <c r="AW53" s="838"/>
      <c r="AX53" s="838"/>
      <c r="AY53" s="838"/>
      <c r="AZ53" s="840"/>
      <c r="BA53" s="840"/>
      <c r="BB53" s="840"/>
      <c r="BC53" s="840"/>
      <c r="BD53" s="840"/>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7"/>
      <c r="R54" s="838"/>
      <c r="S54" s="838"/>
      <c r="T54" s="838"/>
      <c r="U54" s="838"/>
      <c r="V54" s="838"/>
      <c r="W54" s="838"/>
      <c r="X54" s="838"/>
      <c r="Y54" s="838"/>
      <c r="Z54" s="838"/>
      <c r="AA54" s="838"/>
      <c r="AB54" s="838"/>
      <c r="AC54" s="838"/>
      <c r="AD54" s="838"/>
      <c r="AE54" s="839"/>
      <c r="AF54" s="786"/>
      <c r="AG54" s="787"/>
      <c r="AH54" s="787"/>
      <c r="AI54" s="787"/>
      <c r="AJ54" s="788"/>
      <c r="AK54" s="841"/>
      <c r="AL54" s="838"/>
      <c r="AM54" s="838"/>
      <c r="AN54" s="838"/>
      <c r="AO54" s="838"/>
      <c r="AP54" s="838"/>
      <c r="AQ54" s="838"/>
      <c r="AR54" s="838"/>
      <c r="AS54" s="838"/>
      <c r="AT54" s="838"/>
      <c r="AU54" s="838"/>
      <c r="AV54" s="838"/>
      <c r="AW54" s="838"/>
      <c r="AX54" s="838"/>
      <c r="AY54" s="838"/>
      <c r="AZ54" s="840"/>
      <c r="BA54" s="840"/>
      <c r="BB54" s="840"/>
      <c r="BC54" s="840"/>
      <c r="BD54" s="840"/>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7"/>
      <c r="R55" s="838"/>
      <c r="S55" s="838"/>
      <c r="T55" s="838"/>
      <c r="U55" s="838"/>
      <c r="V55" s="838"/>
      <c r="W55" s="838"/>
      <c r="X55" s="838"/>
      <c r="Y55" s="838"/>
      <c r="Z55" s="838"/>
      <c r="AA55" s="838"/>
      <c r="AB55" s="838"/>
      <c r="AC55" s="838"/>
      <c r="AD55" s="838"/>
      <c r="AE55" s="839"/>
      <c r="AF55" s="786"/>
      <c r="AG55" s="787"/>
      <c r="AH55" s="787"/>
      <c r="AI55" s="787"/>
      <c r="AJ55" s="788"/>
      <c r="AK55" s="841"/>
      <c r="AL55" s="838"/>
      <c r="AM55" s="838"/>
      <c r="AN55" s="838"/>
      <c r="AO55" s="838"/>
      <c r="AP55" s="838"/>
      <c r="AQ55" s="838"/>
      <c r="AR55" s="838"/>
      <c r="AS55" s="838"/>
      <c r="AT55" s="838"/>
      <c r="AU55" s="838"/>
      <c r="AV55" s="838"/>
      <c r="AW55" s="838"/>
      <c r="AX55" s="838"/>
      <c r="AY55" s="838"/>
      <c r="AZ55" s="840"/>
      <c r="BA55" s="840"/>
      <c r="BB55" s="840"/>
      <c r="BC55" s="840"/>
      <c r="BD55" s="840"/>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7"/>
      <c r="R56" s="838"/>
      <c r="S56" s="838"/>
      <c r="T56" s="838"/>
      <c r="U56" s="838"/>
      <c r="V56" s="838"/>
      <c r="W56" s="838"/>
      <c r="X56" s="838"/>
      <c r="Y56" s="838"/>
      <c r="Z56" s="838"/>
      <c r="AA56" s="838"/>
      <c r="AB56" s="838"/>
      <c r="AC56" s="838"/>
      <c r="AD56" s="838"/>
      <c r="AE56" s="839"/>
      <c r="AF56" s="786"/>
      <c r="AG56" s="787"/>
      <c r="AH56" s="787"/>
      <c r="AI56" s="787"/>
      <c r="AJ56" s="788"/>
      <c r="AK56" s="841"/>
      <c r="AL56" s="838"/>
      <c r="AM56" s="838"/>
      <c r="AN56" s="838"/>
      <c r="AO56" s="838"/>
      <c r="AP56" s="838"/>
      <c r="AQ56" s="838"/>
      <c r="AR56" s="838"/>
      <c r="AS56" s="838"/>
      <c r="AT56" s="838"/>
      <c r="AU56" s="838"/>
      <c r="AV56" s="838"/>
      <c r="AW56" s="838"/>
      <c r="AX56" s="838"/>
      <c r="AY56" s="838"/>
      <c r="AZ56" s="840"/>
      <c r="BA56" s="840"/>
      <c r="BB56" s="840"/>
      <c r="BC56" s="840"/>
      <c r="BD56" s="840"/>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7"/>
      <c r="R57" s="838"/>
      <c r="S57" s="838"/>
      <c r="T57" s="838"/>
      <c r="U57" s="838"/>
      <c r="V57" s="838"/>
      <c r="W57" s="838"/>
      <c r="X57" s="838"/>
      <c r="Y57" s="838"/>
      <c r="Z57" s="838"/>
      <c r="AA57" s="838"/>
      <c r="AB57" s="838"/>
      <c r="AC57" s="838"/>
      <c r="AD57" s="838"/>
      <c r="AE57" s="839"/>
      <c r="AF57" s="786"/>
      <c r="AG57" s="787"/>
      <c r="AH57" s="787"/>
      <c r="AI57" s="787"/>
      <c r="AJ57" s="788"/>
      <c r="AK57" s="841"/>
      <c r="AL57" s="838"/>
      <c r="AM57" s="838"/>
      <c r="AN57" s="838"/>
      <c r="AO57" s="838"/>
      <c r="AP57" s="838"/>
      <c r="AQ57" s="838"/>
      <c r="AR57" s="838"/>
      <c r="AS57" s="838"/>
      <c r="AT57" s="838"/>
      <c r="AU57" s="838"/>
      <c r="AV57" s="838"/>
      <c r="AW57" s="838"/>
      <c r="AX57" s="838"/>
      <c r="AY57" s="838"/>
      <c r="AZ57" s="840"/>
      <c r="BA57" s="840"/>
      <c r="BB57" s="840"/>
      <c r="BC57" s="840"/>
      <c r="BD57" s="840"/>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7"/>
      <c r="R58" s="838"/>
      <c r="S58" s="838"/>
      <c r="T58" s="838"/>
      <c r="U58" s="838"/>
      <c r="V58" s="838"/>
      <c r="W58" s="838"/>
      <c r="X58" s="838"/>
      <c r="Y58" s="838"/>
      <c r="Z58" s="838"/>
      <c r="AA58" s="838"/>
      <c r="AB58" s="838"/>
      <c r="AC58" s="838"/>
      <c r="AD58" s="838"/>
      <c r="AE58" s="839"/>
      <c r="AF58" s="786"/>
      <c r="AG58" s="787"/>
      <c r="AH58" s="787"/>
      <c r="AI58" s="787"/>
      <c r="AJ58" s="788"/>
      <c r="AK58" s="841"/>
      <c r="AL58" s="838"/>
      <c r="AM58" s="838"/>
      <c r="AN58" s="838"/>
      <c r="AO58" s="838"/>
      <c r="AP58" s="838"/>
      <c r="AQ58" s="838"/>
      <c r="AR58" s="838"/>
      <c r="AS58" s="838"/>
      <c r="AT58" s="838"/>
      <c r="AU58" s="838"/>
      <c r="AV58" s="838"/>
      <c r="AW58" s="838"/>
      <c r="AX58" s="838"/>
      <c r="AY58" s="838"/>
      <c r="AZ58" s="840"/>
      <c r="BA58" s="840"/>
      <c r="BB58" s="840"/>
      <c r="BC58" s="840"/>
      <c r="BD58" s="840"/>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7"/>
      <c r="R59" s="838"/>
      <c r="S59" s="838"/>
      <c r="T59" s="838"/>
      <c r="U59" s="838"/>
      <c r="V59" s="838"/>
      <c r="W59" s="838"/>
      <c r="X59" s="838"/>
      <c r="Y59" s="838"/>
      <c r="Z59" s="838"/>
      <c r="AA59" s="838"/>
      <c r="AB59" s="838"/>
      <c r="AC59" s="838"/>
      <c r="AD59" s="838"/>
      <c r="AE59" s="839"/>
      <c r="AF59" s="786"/>
      <c r="AG59" s="787"/>
      <c r="AH59" s="787"/>
      <c r="AI59" s="787"/>
      <c r="AJ59" s="788"/>
      <c r="AK59" s="841"/>
      <c r="AL59" s="838"/>
      <c r="AM59" s="838"/>
      <c r="AN59" s="838"/>
      <c r="AO59" s="838"/>
      <c r="AP59" s="838"/>
      <c r="AQ59" s="838"/>
      <c r="AR59" s="838"/>
      <c r="AS59" s="838"/>
      <c r="AT59" s="838"/>
      <c r="AU59" s="838"/>
      <c r="AV59" s="838"/>
      <c r="AW59" s="838"/>
      <c r="AX59" s="838"/>
      <c r="AY59" s="838"/>
      <c r="AZ59" s="840"/>
      <c r="BA59" s="840"/>
      <c r="BB59" s="840"/>
      <c r="BC59" s="840"/>
      <c r="BD59" s="840"/>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7"/>
      <c r="R60" s="838"/>
      <c r="S60" s="838"/>
      <c r="T60" s="838"/>
      <c r="U60" s="838"/>
      <c r="V60" s="838"/>
      <c r="W60" s="838"/>
      <c r="X60" s="838"/>
      <c r="Y60" s="838"/>
      <c r="Z60" s="838"/>
      <c r="AA60" s="838"/>
      <c r="AB60" s="838"/>
      <c r="AC60" s="838"/>
      <c r="AD60" s="838"/>
      <c r="AE60" s="839"/>
      <c r="AF60" s="786"/>
      <c r="AG60" s="787"/>
      <c r="AH60" s="787"/>
      <c r="AI60" s="787"/>
      <c r="AJ60" s="788"/>
      <c r="AK60" s="841"/>
      <c r="AL60" s="838"/>
      <c r="AM60" s="838"/>
      <c r="AN60" s="838"/>
      <c r="AO60" s="838"/>
      <c r="AP60" s="838"/>
      <c r="AQ60" s="838"/>
      <c r="AR60" s="838"/>
      <c r="AS60" s="838"/>
      <c r="AT60" s="838"/>
      <c r="AU60" s="838"/>
      <c r="AV60" s="838"/>
      <c r="AW60" s="838"/>
      <c r="AX60" s="838"/>
      <c r="AY60" s="838"/>
      <c r="AZ60" s="840"/>
      <c r="BA60" s="840"/>
      <c r="BB60" s="840"/>
      <c r="BC60" s="840"/>
      <c r="BD60" s="840"/>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7"/>
      <c r="R61" s="838"/>
      <c r="S61" s="838"/>
      <c r="T61" s="838"/>
      <c r="U61" s="838"/>
      <c r="V61" s="838"/>
      <c r="W61" s="838"/>
      <c r="X61" s="838"/>
      <c r="Y61" s="838"/>
      <c r="Z61" s="838"/>
      <c r="AA61" s="838"/>
      <c r="AB61" s="838"/>
      <c r="AC61" s="838"/>
      <c r="AD61" s="838"/>
      <c r="AE61" s="839"/>
      <c r="AF61" s="786"/>
      <c r="AG61" s="787"/>
      <c r="AH61" s="787"/>
      <c r="AI61" s="787"/>
      <c r="AJ61" s="788"/>
      <c r="AK61" s="841"/>
      <c r="AL61" s="838"/>
      <c r="AM61" s="838"/>
      <c r="AN61" s="838"/>
      <c r="AO61" s="838"/>
      <c r="AP61" s="838"/>
      <c r="AQ61" s="838"/>
      <c r="AR61" s="838"/>
      <c r="AS61" s="838"/>
      <c r="AT61" s="838"/>
      <c r="AU61" s="838"/>
      <c r="AV61" s="838"/>
      <c r="AW61" s="838"/>
      <c r="AX61" s="838"/>
      <c r="AY61" s="838"/>
      <c r="AZ61" s="840"/>
      <c r="BA61" s="840"/>
      <c r="BB61" s="840"/>
      <c r="BC61" s="840"/>
      <c r="BD61" s="840"/>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7"/>
      <c r="R62" s="838"/>
      <c r="S62" s="838"/>
      <c r="T62" s="838"/>
      <c r="U62" s="838"/>
      <c r="V62" s="838"/>
      <c r="W62" s="838"/>
      <c r="X62" s="838"/>
      <c r="Y62" s="838"/>
      <c r="Z62" s="838"/>
      <c r="AA62" s="838"/>
      <c r="AB62" s="838"/>
      <c r="AC62" s="838"/>
      <c r="AD62" s="838"/>
      <c r="AE62" s="839"/>
      <c r="AF62" s="786"/>
      <c r="AG62" s="787"/>
      <c r="AH62" s="787"/>
      <c r="AI62" s="787"/>
      <c r="AJ62" s="788"/>
      <c r="AK62" s="841"/>
      <c r="AL62" s="838"/>
      <c r="AM62" s="838"/>
      <c r="AN62" s="838"/>
      <c r="AO62" s="838"/>
      <c r="AP62" s="838"/>
      <c r="AQ62" s="838"/>
      <c r="AR62" s="838"/>
      <c r="AS62" s="838"/>
      <c r="AT62" s="838"/>
      <c r="AU62" s="838"/>
      <c r="AV62" s="838"/>
      <c r="AW62" s="838"/>
      <c r="AX62" s="838"/>
      <c r="AY62" s="838"/>
      <c r="AZ62" s="840"/>
      <c r="BA62" s="840"/>
      <c r="BB62" s="840"/>
      <c r="BC62" s="840"/>
      <c r="BD62" s="840"/>
      <c r="BE62" s="833"/>
      <c r="BF62" s="833"/>
      <c r="BG62" s="833"/>
      <c r="BH62" s="833"/>
      <c r="BI62" s="834"/>
      <c r="BJ62" s="849"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396</v>
      </c>
      <c r="C63" s="790"/>
      <c r="D63" s="790"/>
      <c r="E63" s="790"/>
      <c r="F63" s="790"/>
      <c r="G63" s="790"/>
      <c r="H63" s="790"/>
      <c r="I63" s="790"/>
      <c r="J63" s="790"/>
      <c r="K63" s="790"/>
      <c r="L63" s="790"/>
      <c r="M63" s="790"/>
      <c r="N63" s="790"/>
      <c r="O63" s="790"/>
      <c r="P63" s="791"/>
      <c r="Q63" s="842"/>
      <c r="R63" s="843"/>
      <c r="S63" s="843"/>
      <c r="T63" s="843"/>
      <c r="U63" s="843"/>
      <c r="V63" s="843"/>
      <c r="W63" s="843"/>
      <c r="X63" s="843"/>
      <c r="Y63" s="843"/>
      <c r="Z63" s="843"/>
      <c r="AA63" s="843"/>
      <c r="AB63" s="843"/>
      <c r="AC63" s="843"/>
      <c r="AD63" s="843"/>
      <c r="AE63" s="844"/>
      <c r="AF63" s="845">
        <v>1313</v>
      </c>
      <c r="AG63" s="846"/>
      <c r="AH63" s="846"/>
      <c r="AI63" s="846"/>
      <c r="AJ63" s="847"/>
      <c r="AK63" s="848"/>
      <c r="AL63" s="843"/>
      <c r="AM63" s="843"/>
      <c r="AN63" s="843"/>
      <c r="AO63" s="843"/>
      <c r="AP63" s="846"/>
      <c r="AQ63" s="846"/>
      <c r="AR63" s="846"/>
      <c r="AS63" s="846"/>
      <c r="AT63" s="846"/>
      <c r="AU63" s="846"/>
      <c r="AV63" s="846"/>
      <c r="AW63" s="846"/>
      <c r="AX63" s="846"/>
      <c r="AY63" s="846"/>
      <c r="AZ63" s="850"/>
      <c r="BA63" s="850"/>
      <c r="BB63" s="850"/>
      <c r="BC63" s="850"/>
      <c r="BD63" s="850"/>
      <c r="BE63" s="851"/>
      <c r="BF63" s="851"/>
      <c r="BG63" s="851"/>
      <c r="BH63" s="851"/>
      <c r="BI63" s="852"/>
      <c r="BJ63" s="853" t="s">
        <v>122</v>
      </c>
      <c r="BK63" s="854"/>
      <c r="BL63" s="854"/>
      <c r="BM63" s="854"/>
      <c r="BN63" s="855"/>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6" t="s">
        <v>384</v>
      </c>
      <c r="AG66" s="815"/>
      <c r="AH66" s="815"/>
      <c r="AI66" s="815"/>
      <c r="AJ66" s="857"/>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18"/>
      <c r="AH67" s="818"/>
      <c r="AI67" s="818"/>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x14ac:dyDescent="0.2">
      <c r="A68" s="236">
        <v>1</v>
      </c>
      <c r="B68" s="871" t="s">
        <v>547</v>
      </c>
      <c r="C68" s="872"/>
      <c r="D68" s="872"/>
      <c r="E68" s="872"/>
      <c r="F68" s="872"/>
      <c r="G68" s="872"/>
      <c r="H68" s="872"/>
      <c r="I68" s="872"/>
      <c r="J68" s="872"/>
      <c r="K68" s="872"/>
      <c r="L68" s="872"/>
      <c r="M68" s="872"/>
      <c r="N68" s="872"/>
      <c r="O68" s="872"/>
      <c r="P68" s="873"/>
      <c r="Q68" s="874">
        <v>1829</v>
      </c>
      <c r="R68" s="868"/>
      <c r="S68" s="868"/>
      <c r="T68" s="868"/>
      <c r="U68" s="868"/>
      <c r="V68" s="868">
        <v>1754</v>
      </c>
      <c r="W68" s="868"/>
      <c r="X68" s="868"/>
      <c r="Y68" s="868"/>
      <c r="Z68" s="868"/>
      <c r="AA68" s="868">
        <v>75</v>
      </c>
      <c r="AB68" s="868"/>
      <c r="AC68" s="868"/>
      <c r="AD68" s="868"/>
      <c r="AE68" s="868"/>
      <c r="AF68" s="868">
        <v>75</v>
      </c>
      <c r="AG68" s="868"/>
      <c r="AH68" s="868"/>
      <c r="AI68" s="868"/>
      <c r="AJ68" s="868"/>
      <c r="AK68" s="868">
        <v>67</v>
      </c>
      <c r="AL68" s="868"/>
      <c r="AM68" s="868"/>
      <c r="AN68" s="868"/>
      <c r="AO68" s="868"/>
      <c r="AP68" s="868">
        <v>56</v>
      </c>
      <c r="AQ68" s="868"/>
      <c r="AR68" s="868"/>
      <c r="AS68" s="868"/>
      <c r="AT68" s="868"/>
      <c r="AU68" s="868">
        <v>30</v>
      </c>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x14ac:dyDescent="0.2">
      <c r="A69" s="238">
        <v>2</v>
      </c>
      <c r="B69" s="875" t="s">
        <v>548</v>
      </c>
      <c r="C69" s="876"/>
      <c r="D69" s="876"/>
      <c r="E69" s="876"/>
      <c r="F69" s="876"/>
      <c r="G69" s="876"/>
      <c r="H69" s="876"/>
      <c r="I69" s="876"/>
      <c r="J69" s="876"/>
      <c r="K69" s="876"/>
      <c r="L69" s="876"/>
      <c r="M69" s="876"/>
      <c r="N69" s="876"/>
      <c r="O69" s="876"/>
      <c r="P69" s="877"/>
      <c r="Q69" s="878">
        <v>996</v>
      </c>
      <c r="R69" s="829"/>
      <c r="S69" s="829"/>
      <c r="T69" s="829"/>
      <c r="U69" s="829"/>
      <c r="V69" s="829">
        <v>359</v>
      </c>
      <c r="W69" s="829"/>
      <c r="X69" s="829"/>
      <c r="Y69" s="829"/>
      <c r="Z69" s="829"/>
      <c r="AA69" s="829">
        <v>637</v>
      </c>
      <c r="AB69" s="829"/>
      <c r="AC69" s="829"/>
      <c r="AD69" s="829"/>
      <c r="AE69" s="829"/>
      <c r="AF69" s="829">
        <v>637</v>
      </c>
      <c r="AG69" s="829"/>
      <c r="AH69" s="829"/>
      <c r="AI69" s="829"/>
      <c r="AJ69" s="829"/>
      <c r="AK69" s="829" t="s">
        <v>546</v>
      </c>
      <c r="AL69" s="829"/>
      <c r="AM69" s="829"/>
      <c r="AN69" s="829"/>
      <c r="AO69" s="829"/>
      <c r="AP69" s="829">
        <v>912</v>
      </c>
      <c r="AQ69" s="829"/>
      <c r="AR69" s="829"/>
      <c r="AS69" s="829"/>
      <c r="AT69" s="829"/>
      <c r="AU69" s="829">
        <v>498</v>
      </c>
      <c r="AV69" s="829"/>
      <c r="AW69" s="829"/>
      <c r="AX69" s="829"/>
      <c r="AY69" s="829"/>
      <c r="AZ69" s="833"/>
      <c r="BA69" s="833"/>
      <c r="BB69" s="833"/>
      <c r="BC69" s="833"/>
      <c r="BD69" s="834"/>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x14ac:dyDescent="0.2">
      <c r="A70" s="238">
        <v>3</v>
      </c>
      <c r="B70" s="875" t="s">
        <v>549</v>
      </c>
      <c r="C70" s="876"/>
      <c r="D70" s="876"/>
      <c r="E70" s="876"/>
      <c r="F70" s="876"/>
      <c r="G70" s="876"/>
      <c r="H70" s="876"/>
      <c r="I70" s="876"/>
      <c r="J70" s="876"/>
      <c r="K70" s="876"/>
      <c r="L70" s="876"/>
      <c r="M70" s="876"/>
      <c r="N70" s="876"/>
      <c r="O70" s="876"/>
      <c r="P70" s="877"/>
      <c r="Q70" s="878">
        <v>7869</v>
      </c>
      <c r="R70" s="829"/>
      <c r="S70" s="829"/>
      <c r="T70" s="829"/>
      <c r="U70" s="829"/>
      <c r="V70" s="829">
        <v>7783</v>
      </c>
      <c r="W70" s="829"/>
      <c r="X70" s="829"/>
      <c r="Y70" s="829"/>
      <c r="Z70" s="829"/>
      <c r="AA70" s="829">
        <v>85</v>
      </c>
      <c r="AB70" s="829"/>
      <c r="AC70" s="829"/>
      <c r="AD70" s="829"/>
      <c r="AE70" s="829"/>
      <c r="AF70" s="829">
        <v>85</v>
      </c>
      <c r="AG70" s="829"/>
      <c r="AH70" s="829"/>
      <c r="AI70" s="829"/>
      <c r="AJ70" s="829"/>
      <c r="AK70" s="829">
        <v>52</v>
      </c>
      <c r="AL70" s="829"/>
      <c r="AM70" s="829"/>
      <c r="AN70" s="829"/>
      <c r="AO70" s="829"/>
      <c r="AP70" s="829" t="s">
        <v>546</v>
      </c>
      <c r="AQ70" s="829"/>
      <c r="AR70" s="829"/>
      <c r="AS70" s="829"/>
      <c r="AT70" s="829"/>
      <c r="AU70" s="829" t="s">
        <v>546</v>
      </c>
      <c r="AV70" s="829"/>
      <c r="AW70" s="829"/>
      <c r="AX70" s="829"/>
      <c r="AY70" s="829"/>
      <c r="AZ70" s="833"/>
      <c r="BA70" s="833"/>
      <c r="BB70" s="833"/>
      <c r="BC70" s="833"/>
      <c r="BD70" s="834"/>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x14ac:dyDescent="0.2">
      <c r="A71" s="238">
        <v>4</v>
      </c>
      <c r="B71" s="875" t="s">
        <v>550</v>
      </c>
      <c r="C71" s="876"/>
      <c r="D71" s="876"/>
      <c r="E71" s="876"/>
      <c r="F71" s="876"/>
      <c r="G71" s="876"/>
      <c r="H71" s="876"/>
      <c r="I71" s="876"/>
      <c r="J71" s="876"/>
      <c r="K71" s="876"/>
      <c r="L71" s="876"/>
      <c r="M71" s="876"/>
      <c r="N71" s="876"/>
      <c r="O71" s="876"/>
      <c r="P71" s="877"/>
      <c r="Q71" s="878">
        <v>43</v>
      </c>
      <c r="R71" s="829"/>
      <c r="S71" s="829"/>
      <c r="T71" s="829"/>
      <c r="U71" s="829"/>
      <c r="V71" s="829">
        <v>38</v>
      </c>
      <c r="W71" s="829"/>
      <c r="X71" s="829"/>
      <c r="Y71" s="829"/>
      <c r="Z71" s="829"/>
      <c r="AA71" s="829">
        <v>5</v>
      </c>
      <c r="AB71" s="829"/>
      <c r="AC71" s="829"/>
      <c r="AD71" s="829"/>
      <c r="AE71" s="829"/>
      <c r="AF71" s="829">
        <v>5</v>
      </c>
      <c r="AG71" s="829"/>
      <c r="AH71" s="829"/>
      <c r="AI71" s="829"/>
      <c r="AJ71" s="829"/>
      <c r="AK71" s="829">
        <v>26</v>
      </c>
      <c r="AL71" s="829"/>
      <c r="AM71" s="829"/>
      <c r="AN71" s="829"/>
      <c r="AO71" s="829"/>
      <c r="AP71" s="829" t="s">
        <v>546</v>
      </c>
      <c r="AQ71" s="829"/>
      <c r="AR71" s="829"/>
      <c r="AS71" s="829"/>
      <c r="AT71" s="829"/>
      <c r="AU71" s="829" t="s">
        <v>546</v>
      </c>
      <c r="AV71" s="829"/>
      <c r="AW71" s="829"/>
      <c r="AX71" s="829"/>
      <c r="AY71" s="829"/>
      <c r="AZ71" s="833"/>
      <c r="BA71" s="833"/>
      <c r="BB71" s="833"/>
      <c r="BC71" s="833"/>
      <c r="BD71" s="834"/>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x14ac:dyDescent="0.2">
      <c r="A72" s="238">
        <v>5</v>
      </c>
      <c r="B72" s="875" t="s">
        <v>551</v>
      </c>
      <c r="C72" s="876"/>
      <c r="D72" s="876"/>
      <c r="E72" s="876"/>
      <c r="F72" s="876"/>
      <c r="G72" s="876"/>
      <c r="H72" s="876"/>
      <c r="I72" s="876"/>
      <c r="J72" s="876"/>
      <c r="K72" s="876"/>
      <c r="L72" s="876"/>
      <c r="M72" s="876"/>
      <c r="N72" s="876"/>
      <c r="O72" s="876"/>
      <c r="P72" s="877"/>
      <c r="Q72" s="878">
        <v>369</v>
      </c>
      <c r="R72" s="829"/>
      <c r="S72" s="829"/>
      <c r="T72" s="829"/>
      <c r="U72" s="829"/>
      <c r="V72" s="829">
        <v>358</v>
      </c>
      <c r="W72" s="829"/>
      <c r="X72" s="829"/>
      <c r="Y72" s="829"/>
      <c r="Z72" s="829"/>
      <c r="AA72" s="829">
        <v>10</v>
      </c>
      <c r="AB72" s="829"/>
      <c r="AC72" s="829"/>
      <c r="AD72" s="829"/>
      <c r="AE72" s="829"/>
      <c r="AF72" s="829">
        <v>10</v>
      </c>
      <c r="AG72" s="829"/>
      <c r="AH72" s="829"/>
      <c r="AI72" s="829"/>
      <c r="AJ72" s="829"/>
      <c r="AK72" s="829">
        <v>249</v>
      </c>
      <c r="AL72" s="829"/>
      <c r="AM72" s="829"/>
      <c r="AN72" s="829"/>
      <c r="AO72" s="829"/>
      <c r="AP72" s="829" t="s">
        <v>546</v>
      </c>
      <c r="AQ72" s="829"/>
      <c r="AR72" s="829"/>
      <c r="AS72" s="829"/>
      <c r="AT72" s="829"/>
      <c r="AU72" s="829" t="s">
        <v>546</v>
      </c>
      <c r="AV72" s="829"/>
      <c r="AW72" s="829"/>
      <c r="AX72" s="829"/>
      <c r="AY72" s="829"/>
      <c r="AZ72" s="833"/>
      <c r="BA72" s="833"/>
      <c r="BB72" s="833"/>
      <c r="BC72" s="833"/>
      <c r="BD72" s="834"/>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x14ac:dyDescent="0.2">
      <c r="A73" s="238">
        <v>6</v>
      </c>
      <c r="B73" s="875" t="s">
        <v>552</v>
      </c>
      <c r="C73" s="876"/>
      <c r="D73" s="876"/>
      <c r="E73" s="876"/>
      <c r="F73" s="876"/>
      <c r="G73" s="876"/>
      <c r="H73" s="876"/>
      <c r="I73" s="876"/>
      <c r="J73" s="876"/>
      <c r="K73" s="876"/>
      <c r="L73" s="876"/>
      <c r="M73" s="876"/>
      <c r="N73" s="876"/>
      <c r="O73" s="876"/>
      <c r="P73" s="877"/>
      <c r="Q73" s="878">
        <v>241808</v>
      </c>
      <c r="R73" s="829"/>
      <c r="S73" s="829"/>
      <c r="T73" s="829"/>
      <c r="U73" s="829"/>
      <c r="V73" s="829">
        <v>236655</v>
      </c>
      <c r="W73" s="829"/>
      <c r="X73" s="829"/>
      <c r="Y73" s="829"/>
      <c r="Z73" s="829"/>
      <c r="AA73" s="829">
        <v>5153</v>
      </c>
      <c r="AB73" s="829"/>
      <c r="AC73" s="829"/>
      <c r="AD73" s="829"/>
      <c r="AE73" s="829"/>
      <c r="AF73" s="829">
        <v>5153</v>
      </c>
      <c r="AG73" s="829"/>
      <c r="AH73" s="829"/>
      <c r="AI73" s="829"/>
      <c r="AJ73" s="829"/>
      <c r="AK73" s="829">
        <v>5058</v>
      </c>
      <c r="AL73" s="829"/>
      <c r="AM73" s="829"/>
      <c r="AN73" s="829"/>
      <c r="AO73" s="829"/>
      <c r="AP73" s="829" t="s">
        <v>546</v>
      </c>
      <c r="AQ73" s="829"/>
      <c r="AR73" s="829"/>
      <c r="AS73" s="829"/>
      <c r="AT73" s="829"/>
      <c r="AU73" s="829" t="s">
        <v>546</v>
      </c>
      <c r="AV73" s="829"/>
      <c r="AW73" s="829"/>
      <c r="AX73" s="829"/>
      <c r="AY73" s="829"/>
      <c r="AZ73" s="833"/>
      <c r="BA73" s="833"/>
      <c r="BB73" s="833"/>
      <c r="BC73" s="833"/>
      <c r="BD73" s="834"/>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x14ac:dyDescent="0.2">
      <c r="A74" s="238">
        <v>7</v>
      </c>
      <c r="B74" s="875"/>
      <c r="C74" s="876"/>
      <c r="D74" s="876"/>
      <c r="E74" s="876"/>
      <c r="F74" s="876"/>
      <c r="G74" s="876"/>
      <c r="H74" s="876"/>
      <c r="I74" s="876"/>
      <c r="J74" s="876"/>
      <c r="K74" s="876"/>
      <c r="L74" s="876"/>
      <c r="M74" s="876"/>
      <c r="N74" s="876"/>
      <c r="O74" s="876"/>
      <c r="P74" s="877"/>
      <c r="Q74" s="878"/>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33"/>
      <c r="BA74" s="833"/>
      <c r="BB74" s="833"/>
      <c r="BC74" s="833"/>
      <c r="BD74" s="834"/>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x14ac:dyDescent="0.2">
      <c r="A75" s="238">
        <v>8</v>
      </c>
      <c r="B75" s="875"/>
      <c r="C75" s="876"/>
      <c r="D75" s="876"/>
      <c r="E75" s="876"/>
      <c r="F75" s="876"/>
      <c r="G75" s="876"/>
      <c r="H75" s="876"/>
      <c r="I75" s="876"/>
      <c r="J75" s="876"/>
      <c r="K75" s="876"/>
      <c r="L75" s="876"/>
      <c r="M75" s="876"/>
      <c r="N75" s="876"/>
      <c r="O75" s="876"/>
      <c r="P75" s="877"/>
      <c r="Q75" s="879"/>
      <c r="R75" s="880"/>
      <c r="S75" s="880"/>
      <c r="T75" s="880"/>
      <c r="U75" s="835"/>
      <c r="V75" s="881"/>
      <c r="W75" s="880"/>
      <c r="X75" s="880"/>
      <c r="Y75" s="880"/>
      <c r="Z75" s="835"/>
      <c r="AA75" s="881"/>
      <c r="AB75" s="880"/>
      <c r="AC75" s="880"/>
      <c r="AD75" s="880"/>
      <c r="AE75" s="835"/>
      <c r="AF75" s="881"/>
      <c r="AG75" s="880"/>
      <c r="AH75" s="880"/>
      <c r="AI75" s="880"/>
      <c r="AJ75" s="835"/>
      <c r="AK75" s="881"/>
      <c r="AL75" s="880"/>
      <c r="AM75" s="880"/>
      <c r="AN75" s="880"/>
      <c r="AO75" s="835"/>
      <c r="AP75" s="881"/>
      <c r="AQ75" s="880"/>
      <c r="AR75" s="880"/>
      <c r="AS75" s="880"/>
      <c r="AT75" s="835"/>
      <c r="AU75" s="881"/>
      <c r="AV75" s="880"/>
      <c r="AW75" s="880"/>
      <c r="AX75" s="880"/>
      <c r="AY75" s="835"/>
      <c r="AZ75" s="833"/>
      <c r="BA75" s="833"/>
      <c r="BB75" s="833"/>
      <c r="BC75" s="833"/>
      <c r="BD75" s="834"/>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x14ac:dyDescent="0.2">
      <c r="A76" s="238">
        <v>9</v>
      </c>
      <c r="B76" s="875"/>
      <c r="C76" s="876"/>
      <c r="D76" s="876"/>
      <c r="E76" s="876"/>
      <c r="F76" s="876"/>
      <c r="G76" s="876"/>
      <c r="H76" s="876"/>
      <c r="I76" s="876"/>
      <c r="J76" s="876"/>
      <c r="K76" s="876"/>
      <c r="L76" s="876"/>
      <c r="M76" s="876"/>
      <c r="N76" s="876"/>
      <c r="O76" s="876"/>
      <c r="P76" s="877"/>
      <c r="Q76" s="879"/>
      <c r="R76" s="880"/>
      <c r="S76" s="880"/>
      <c r="T76" s="880"/>
      <c r="U76" s="835"/>
      <c r="V76" s="881"/>
      <c r="W76" s="880"/>
      <c r="X76" s="880"/>
      <c r="Y76" s="880"/>
      <c r="Z76" s="835"/>
      <c r="AA76" s="881"/>
      <c r="AB76" s="880"/>
      <c r="AC76" s="880"/>
      <c r="AD76" s="880"/>
      <c r="AE76" s="835"/>
      <c r="AF76" s="881"/>
      <c r="AG76" s="880"/>
      <c r="AH76" s="880"/>
      <c r="AI76" s="880"/>
      <c r="AJ76" s="835"/>
      <c r="AK76" s="881"/>
      <c r="AL76" s="880"/>
      <c r="AM76" s="880"/>
      <c r="AN76" s="880"/>
      <c r="AO76" s="835"/>
      <c r="AP76" s="881"/>
      <c r="AQ76" s="880"/>
      <c r="AR76" s="880"/>
      <c r="AS76" s="880"/>
      <c r="AT76" s="835"/>
      <c r="AU76" s="881"/>
      <c r="AV76" s="880"/>
      <c r="AW76" s="880"/>
      <c r="AX76" s="880"/>
      <c r="AY76" s="835"/>
      <c r="AZ76" s="833"/>
      <c r="BA76" s="833"/>
      <c r="BB76" s="833"/>
      <c r="BC76" s="833"/>
      <c r="BD76" s="834"/>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x14ac:dyDescent="0.2">
      <c r="A77" s="238">
        <v>10</v>
      </c>
      <c r="B77" s="875"/>
      <c r="C77" s="876"/>
      <c r="D77" s="876"/>
      <c r="E77" s="876"/>
      <c r="F77" s="876"/>
      <c r="G77" s="876"/>
      <c r="H77" s="876"/>
      <c r="I77" s="876"/>
      <c r="J77" s="876"/>
      <c r="K77" s="876"/>
      <c r="L77" s="876"/>
      <c r="M77" s="876"/>
      <c r="N77" s="876"/>
      <c r="O77" s="876"/>
      <c r="P77" s="877"/>
      <c r="Q77" s="879"/>
      <c r="R77" s="880"/>
      <c r="S77" s="880"/>
      <c r="T77" s="880"/>
      <c r="U77" s="835"/>
      <c r="V77" s="881"/>
      <c r="W77" s="880"/>
      <c r="X77" s="880"/>
      <c r="Y77" s="880"/>
      <c r="Z77" s="835"/>
      <c r="AA77" s="881"/>
      <c r="AB77" s="880"/>
      <c r="AC77" s="880"/>
      <c r="AD77" s="880"/>
      <c r="AE77" s="835"/>
      <c r="AF77" s="881"/>
      <c r="AG77" s="880"/>
      <c r="AH77" s="880"/>
      <c r="AI77" s="880"/>
      <c r="AJ77" s="835"/>
      <c r="AK77" s="881"/>
      <c r="AL77" s="880"/>
      <c r="AM77" s="880"/>
      <c r="AN77" s="880"/>
      <c r="AO77" s="835"/>
      <c r="AP77" s="881"/>
      <c r="AQ77" s="880"/>
      <c r="AR77" s="880"/>
      <c r="AS77" s="880"/>
      <c r="AT77" s="835"/>
      <c r="AU77" s="881"/>
      <c r="AV77" s="880"/>
      <c r="AW77" s="880"/>
      <c r="AX77" s="880"/>
      <c r="AY77" s="835"/>
      <c r="AZ77" s="833"/>
      <c r="BA77" s="833"/>
      <c r="BB77" s="833"/>
      <c r="BC77" s="833"/>
      <c r="BD77" s="834"/>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x14ac:dyDescent="0.2">
      <c r="A78" s="238">
        <v>11</v>
      </c>
      <c r="B78" s="875"/>
      <c r="C78" s="876"/>
      <c r="D78" s="876"/>
      <c r="E78" s="876"/>
      <c r="F78" s="876"/>
      <c r="G78" s="876"/>
      <c r="H78" s="876"/>
      <c r="I78" s="876"/>
      <c r="J78" s="876"/>
      <c r="K78" s="876"/>
      <c r="L78" s="876"/>
      <c r="M78" s="876"/>
      <c r="N78" s="876"/>
      <c r="O78" s="876"/>
      <c r="P78" s="877"/>
      <c r="Q78" s="878"/>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3"/>
      <c r="BA78" s="833"/>
      <c r="BB78" s="833"/>
      <c r="BC78" s="833"/>
      <c r="BD78" s="834"/>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x14ac:dyDescent="0.2">
      <c r="A79" s="238">
        <v>12</v>
      </c>
      <c r="B79" s="875"/>
      <c r="C79" s="876"/>
      <c r="D79" s="876"/>
      <c r="E79" s="876"/>
      <c r="F79" s="876"/>
      <c r="G79" s="876"/>
      <c r="H79" s="876"/>
      <c r="I79" s="876"/>
      <c r="J79" s="876"/>
      <c r="K79" s="876"/>
      <c r="L79" s="876"/>
      <c r="M79" s="876"/>
      <c r="N79" s="876"/>
      <c r="O79" s="876"/>
      <c r="P79" s="877"/>
      <c r="Q79" s="878"/>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3"/>
      <c r="BA79" s="833"/>
      <c r="BB79" s="833"/>
      <c r="BC79" s="833"/>
      <c r="BD79" s="834"/>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x14ac:dyDescent="0.2">
      <c r="A80" s="238">
        <v>13</v>
      </c>
      <c r="B80" s="875"/>
      <c r="C80" s="876"/>
      <c r="D80" s="876"/>
      <c r="E80" s="876"/>
      <c r="F80" s="876"/>
      <c r="G80" s="876"/>
      <c r="H80" s="876"/>
      <c r="I80" s="876"/>
      <c r="J80" s="876"/>
      <c r="K80" s="876"/>
      <c r="L80" s="876"/>
      <c r="M80" s="876"/>
      <c r="N80" s="876"/>
      <c r="O80" s="876"/>
      <c r="P80" s="877"/>
      <c r="Q80" s="878"/>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3"/>
      <c r="BA80" s="833"/>
      <c r="BB80" s="833"/>
      <c r="BC80" s="833"/>
      <c r="BD80" s="834"/>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x14ac:dyDescent="0.2">
      <c r="A81" s="238">
        <v>14</v>
      </c>
      <c r="B81" s="875"/>
      <c r="C81" s="876"/>
      <c r="D81" s="876"/>
      <c r="E81" s="876"/>
      <c r="F81" s="876"/>
      <c r="G81" s="876"/>
      <c r="H81" s="876"/>
      <c r="I81" s="876"/>
      <c r="J81" s="876"/>
      <c r="K81" s="876"/>
      <c r="L81" s="876"/>
      <c r="M81" s="876"/>
      <c r="N81" s="876"/>
      <c r="O81" s="876"/>
      <c r="P81" s="877"/>
      <c r="Q81" s="878"/>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3"/>
      <c r="BA81" s="833"/>
      <c r="BB81" s="833"/>
      <c r="BC81" s="833"/>
      <c r="BD81" s="834"/>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x14ac:dyDescent="0.2">
      <c r="A82" s="238">
        <v>15</v>
      </c>
      <c r="B82" s="875"/>
      <c r="C82" s="876"/>
      <c r="D82" s="876"/>
      <c r="E82" s="876"/>
      <c r="F82" s="876"/>
      <c r="G82" s="876"/>
      <c r="H82" s="876"/>
      <c r="I82" s="876"/>
      <c r="J82" s="876"/>
      <c r="K82" s="876"/>
      <c r="L82" s="876"/>
      <c r="M82" s="876"/>
      <c r="N82" s="876"/>
      <c r="O82" s="876"/>
      <c r="P82" s="877"/>
      <c r="Q82" s="878"/>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3"/>
      <c r="BA82" s="833"/>
      <c r="BB82" s="833"/>
      <c r="BC82" s="833"/>
      <c r="BD82" s="834"/>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x14ac:dyDescent="0.2">
      <c r="A83" s="238">
        <v>16</v>
      </c>
      <c r="B83" s="875"/>
      <c r="C83" s="876"/>
      <c r="D83" s="876"/>
      <c r="E83" s="876"/>
      <c r="F83" s="876"/>
      <c r="G83" s="876"/>
      <c r="H83" s="876"/>
      <c r="I83" s="876"/>
      <c r="J83" s="876"/>
      <c r="K83" s="876"/>
      <c r="L83" s="876"/>
      <c r="M83" s="876"/>
      <c r="N83" s="876"/>
      <c r="O83" s="876"/>
      <c r="P83" s="877"/>
      <c r="Q83" s="878"/>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3"/>
      <c r="BA83" s="833"/>
      <c r="BB83" s="833"/>
      <c r="BC83" s="833"/>
      <c r="BD83" s="834"/>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x14ac:dyDescent="0.2">
      <c r="A84" s="238">
        <v>17</v>
      </c>
      <c r="B84" s="875"/>
      <c r="C84" s="876"/>
      <c r="D84" s="876"/>
      <c r="E84" s="876"/>
      <c r="F84" s="876"/>
      <c r="G84" s="876"/>
      <c r="H84" s="876"/>
      <c r="I84" s="876"/>
      <c r="J84" s="876"/>
      <c r="K84" s="876"/>
      <c r="L84" s="876"/>
      <c r="M84" s="876"/>
      <c r="N84" s="876"/>
      <c r="O84" s="876"/>
      <c r="P84" s="877"/>
      <c r="Q84" s="878"/>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3"/>
      <c r="BA84" s="833"/>
      <c r="BB84" s="833"/>
      <c r="BC84" s="833"/>
      <c r="BD84" s="834"/>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x14ac:dyDescent="0.2">
      <c r="A85" s="238">
        <v>18</v>
      </c>
      <c r="B85" s="875"/>
      <c r="C85" s="876"/>
      <c r="D85" s="876"/>
      <c r="E85" s="876"/>
      <c r="F85" s="876"/>
      <c r="G85" s="876"/>
      <c r="H85" s="876"/>
      <c r="I85" s="876"/>
      <c r="J85" s="876"/>
      <c r="K85" s="876"/>
      <c r="L85" s="876"/>
      <c r="M85" s="876"/>
      <c r="N85" s="876"/>
      <c r="O85" s="876"/>
      <c r="P85" s="877"/>
      <c r="Q85" s="878"/>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3"/>
      <c r="BA85" s="833"/>
      <c r="BB85" s="833"/>
      <c r="BC85" s="833"/>
      <c r="BD85" s="834"/>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x14ac:dyDescent="0.2">
      <c r="A86" s="238">
        <v>19</v>
      </c>
      <c r="B86" s="875"/>
      <c r="C86" s="876"/>
      <c r="D86" s="876"/>
      <c r="E86" s="876"/>
      <c r="F86" s="876"/>
      <c r="G86" s="876"/>
      <c r="H86" s="876"/>
      <c r="I86" s="876"/>
      <c r="J86" s="876"/>
      <c r="K86" s="876"/>
      <c r="L86" s="876"/>
      <c r="M86" s="876"/>
      <c r="N86" s="876"/>
      <c r="O86" s="876"/>
      <c r="P86" s="877"/>
      <c r="Q86" s="878"/>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3"/>
      <c r="BA86" s="833"/>
      <c r="BB86" s="833"/>
      <c r="BC86" s="833"/>
      <c r="BD86" s="834"/>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x14ac:dyDescent="0.2">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x14ac:dyDescent="0.25">
      <c r="A88" s="240" t="s">
        <v>377</v>
      </c>
      <c r="B88" s="789" t="s">
        <v>400</v>
      </c>
      <c r="C88" s="790"/>
      <c r="D88" s="790"/>
      <c r="E88" s="790"/>
      <c r="F88" s="790"/>
      <c r="G88" s="790"/>
      <c r="H88" s="790"/>
      <c r="I88" s="790"/>
      <c r="J88" s="790"/>
      <c r="K88" s="790"/>
      <c r="L88" s="790"/>
      <c r="M88" s="790"/>
      <c r="N88" s="790"/>
      <c r="O88" s="790"/>
      <c r="P88" s="791"/>
      <c r="Q88" s="842"/>
      <c r="R88" s="843"/>
      <c r="S88" s="843"/>
      <c r="T88" s="843"/>
      <c r="U88" s="843"/>
      <c r="V88" s="843"/>
      <c r="W88" s="843"/>
      <c r="X88" s="843"/>
      <c r="Y88" s="843"/>
      <c r="Z88" s="843"/>
      <c r="AA88" s="843"/>
      <c r="AB88" s="843"/>
      <c r="AC88" s="843"/>
      <c r="AD88" s="843"/>
      <c r="AE88" s="843"/>
      <c r="AF88" s="846">
        <v>5965</v>
      </c>
      <c r="AG88" s="846"/>
      <c r="AH88" s="846"/>
      <c r="AI88" s="846"/>
      <c r="AJ88" s="846"/>
      <c r="AK88" s="843"/>
      <c r="AL88" s="843"/>
      <c r="AM88" s="843"/>
      <c r="AN88" s="843"/>
      <c r="AO88" s="843"/>
      <c r="AP88" s="846">
        <v>951</v>
      </c>
      <c r="AQ88" s="846"/>
      <c r="AR88" s="846"/>
      <c r="AS88" s="846"/>
      <c r="AT88" s="846"/>
      <c r="AU88" s="846">
        <v>519</v>
      </c>
      <c r="AV88" s="846"/>
      <c r="AW88" s="846"/>
      <c r="AX88" s="846"/>
      <c r="AY88" s="846"/>
      <c r="AZ88" s="851"/>
      <c r="BA88" s="851"/>
      <c r="BB88" s="851"/>
      <c r="BC88" s="851"/>
      <c r="BD88" s="852"/>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v>22</v>
      </c>
      <c r="CS102" s="854"/>
      <c r="CT102" s="854"/>
      <c r="CU102" s="854"/>
      <c r="CV102" s="893"/>
      <c r="CW102" s="892">
        <v>4</v>
      </c>
      <c r="CX102" s="854"/>
      <c r="CY102" s="854"/>
      <c r="CZ102" s="854"/>
      <c r="DA102" s="893"/>
      <c r="DB102" s="892" t="s">
        <v>546</v>
      </c>
      <c r="DC102" s="854"/>
      <c r="DD102" s="854"/>
      <c r="DE102" s="854"/>
      <c r="DF102" s="893"/>
      <c r="DG102" s="892" t="s">
        <v>546</v>
      </c>
      <c r="DH102" s="854"/>
      <c r="DI102" s="854"/>
      <c r="DJ102" s="854"/>
      <c r="DK102" s="893"/>
      <c r="DL102" s="892" t="s">
        <v>546</v>
      </c>
      <c r="DM102" s="854"/>
      <c r="DN102" s="854"/>
      <c r="DO102" s="854"/>
      <c r="DP102" s="893"/>
      <c r="DQ102" s="892" t="s">
        <v>546</v>
      </c>
      <c r="DR102" s="854"/>
      <c r="DS102" s="854"/>
      <c r="DT102" s="854"/>
      <c r="DU102" s="893"/>
      <c r="DV102" s="789"/>
      <c r="DW102" s="790"/>
      <c r="DX102" s="790"/>
      <c r="DY102" s="790"/>
      <c r="DZ102" s="916"/>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402</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403</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9" t="s">
        <v>406</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407</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2">
      <c r="A109" s="914" t="s">
        <v>408</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409</v>
      </c>
      <c r="AB109" s="895"/>
      <c r="AC109" s="895"/>
      <c r="AD109" s="895"/>
      <c r="AE109" s="896"/>
      <c r="AF109" s="894" t="s">
        <v>410</v>
      </c>
      <c r="AG109" s="895"/>
      <c r="AH109" s="895"/>
      <c r="AI109" s="895"/>
      <c r="AJ109" s="896"/>
      <c r="AK109" s="894" t="s">
        <v>294</v>
      </c>
      <c r="AL109" s="895"/>
      <c r="AM109" s="895"/>
      <c r="AN109" s="895"/>
      <c r="AO109" s="896"/>
      <c r="AP109" s="894" t="s">
        <v>411</v>
      </c>
      <c r="AQ109" s="895"/>
      <c r="AR109" s="895"/>
      <c r="AS109" s="895"/>
      <c r="AT109" s="897"/>
      <c r="AU109" s="914" t="s">
        <v>408</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409</v>
      </c>
      <c r="BR109" s="895"/>
      <c r="BS109" s="895"/>
      <c r="BT109" s="895"/>
      <c r="BU109" s="896"/>
      <c r="BV109" s="894" t="s">
        <v>410</v>
      </c>
      <c r="BW109" s="895"/>
      <c r="BX109" s="895"/>
      <c r="BY109" s="895"/>
      <c r="BZ109" s="896"/>
      <c r="CA109" s="894" t="s">
        <v>294</v>
      </c>
      <c r="CB109" s="895"/>
      <c r="CC109" s="895"/>
      <c r="CD109" s="895"/>
      <c r="CE109" s="896"/>
      <c r="CF109" s="915" t="s">
        <v>411</v>
      </c>
      <c r="CG109" s="915"/>
      <c r="CH109" s="915"/>
      <c r="CI109" s="915"/>
      <c r="CJ109" s="915"/>
      <c r="CK109" s="894" t="s">
        <v>412</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409</v>
      </c>
      <c r="DH109" s="895"/>
      <c r="DI109" s="895"/>
      <c r="DJ109" s="895"/>
      <c r="DK109" s="896"/>
      <c r="DL109" s="894" t="s">
        <v>410</v>
      </c>
      <c r="DM109" s="895"/>
      <c r="DN109" s="895"/>
      <c r="DO109" s="895"/>
      <c r="DP109" s="896"/>
      <c r="DQ109" s="894" t="s">
        <v>294</v>
      </c>
      <c r="DR109" s="895"/>
      <c r="DS109" s="895"/>
      <c r="DT109" s="895"/>
      <c r="DU109" s="896"/>
      <c r="DV109" s="894" t="s">
        <v>411</v>
      </c>
      <c r="DW109" s="895"/>
      <c r="DX109" s="895"/>
      <c r="DY109" s="895"/>
      <c r="DZ109" s="897"/>
    </row>
    <row r="110" spans="1:131" s="230" customFormat="1" ht="26.25" customHeight="1" x14ac:dyDescent="0.2">
      <c r="A110" s="898" t="s">
        <v>413</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1345911</v>
      </c>
      <c r="AB110" s="902"/>
      <c r="AC110" s="902"/>
      <c r="AD110" s="902"/>
      <c r="AE110" s="903"/>
      <c r="AF110" s="904">
        <v>1377627</v>
      </c>
      <c r="AG110" s="902"/>
      <c r="AH110" s="902"/>
      <c r="AI110" s="902"/>
      <c r="AJ110" s="903"/>
      <c r="AK110" s="904">
        <v>1381808</v>
      </c>
      <c r="AL110" s="902"/>
      <c r="AM110" s="902"/>
      <c r="AN110" s="902"/>
      <c r="AO110" s="903"/>
      <c r="AP110" s="905">
        <v>19.100000000000001</v>
      </c>
      <c r="AQ110" s="906"/>
      <c r="AR110" s="906"/>
      <c r="AS110" s="906"/>
      <c r="AT110" s="907"/>
      <c r="AU110" s="908" t="s">
        <v>69</v>
      </c>
      <c r="AV110" s="909"/>
      <c r="AW110" s="909"/>
      <c r="AX110" s="909"/>
      <c r="AY110" s="909"/>
      <c r="AZ110" s="931" t="s">
        <v>414</v>
      </c>
      <c r="BA110" s="899"/>
      <c r="BB110" s="899"/>
      <c r="BC110" s="899"/>
      <c r="BD110" s="899"/>
      <c r="BE110" s="899"/>
      <c r="BF110" s="899"/>
      <c r="BG110" s="899"/>
      <c r="BH110" s="899"/>
      <c r="BI110" s="899"/>
      <c r="BJ110" s="899"/>
      <c r="BK110" s="899"/>
      <c r="BL110" s="899"/>
      <c r="BM110" s="899"/>
      <c r="BN110" s="899"/>
      <c r="BO110" s="899"/>
      <c r="BP110" s="900"/>
      <c r="BQ110" s="932">
        <v>9813714</v>
      </c>
      <c r="BR110" s="933"/>
      <c r="BS110" s="933"/>
      <c r="BT110" s="933"/>
      <c r="BU110" s="933"/>
      <c r="BV110" s="933">
        <v>8977713</v>
      </c>
      <c r="BW110" s="933"/>
      <c r="BX110" s="933"/>
      <c r="BY110" s="933"/>
      <c r="BZ110" s="933"/>
      <c r="CA110" s="933">
        <v>8528780</v>
      </c>
      <c r="CB110" s="933"/>
      <c r="CC110" s="933"/>
      <c r="CD110" s="933"/>
      <c r="CE110" s="933"/>
      <c r="CF110" s="946">
        <v>117.9</v>
      </c>
      <c r="CG110" s="947"/>
      <c r="CH110" s="947"/>
      <c r="CI110" s="947"/>
      <c r="CJ110" s="947"/>
      <c r="CK110" s="948" t="s">
        <v>415</v>
      </c>
      <c r="CL110" s="949"/>
      <c r="CM110" s="931" t="s">
        <v>416</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30" customFormat="1" ht="26.25" customHeight="1" x14ac:dyDescent="0.2">
      <c r="A111" s="936" t="s">
        <v>417</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418</v>
      </c>
      <c r="BA111" s="925"/>
      <c r="BB111" s="925"/>
      <c r="BC111" s="925"/>
      <c r="BD111" s="925"/>
      <c r="BE111" s="925"/>
      <c r="BF111" s="925"/>
      <c r="BG111" s="925"/>
      <c r="BH111" s="925"/>
      <c r="BI111" s="925"/>
      <c r="BJ111" s="925"/>
      <c r="BK111" s="925"/>
      <c r="BL111" s="925"/>
      <c r="BM111" s="925"/>
      <c r="BN111" s="925"/>
      <c r="BO111" s="925"/>
      <c r="BP111" s="926"/>
      <c r="BQ111" s="927" t="s">
        <v>122</v>
      </c>
      <c r="BR111" s="928"/>
      <c r="BS111" s="928"/>
      <c r="BT111" s="928"/>
      <c r="BU111" s="928"/>
      <c r="BV111" s="928" t="s">
        <v>122</v>
      </c>
      <c r="BW111" s="928"/>
      <c r="BX111" s="928"/>
      <c r="BY111" s="928"/>
      <c r="BZ111" s="928"/>
      <c r="CA111" s="928" t="s">
        <v>122</v>
      </c>
      <c r="CB111" s="928"/>
      <c r="CC111" s="928"/>
      <c r="CD111" s="928"/>
      <c r="CE111" s="928"/>
      <c r="CF111" s="922" t="s">
        <v>122</v>
      </c>
      <c r="CG111" s="923"/>
      <c r="CH111" s="923"/>
      <c r="CI111" s="923"/>
      <c r="CJ111" s="923"/>
      <c r="CK111" s="950"/>
      <c r="CL111" s="951"/>
      <c r="CM111" s="924" t="s">
        <v>419</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30" customFormat="1" ht="26.25" customHeight="1" x14ac:dyDescent="0.2">
      <c r="A112" s="954" t="s">
        <v>420</v>
      </c>
      <c r="B112" s="955"/>
      <c r="C112" s="925" t="s">
        <v>421</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422</v>
      </c>
      <c r="BA112" s="925"/>
      <c r="BB112" s="925"/>
      <c r="BC112" s="925"/>
      <c r="BD112" s="925"/>
      <c r="BE112" s="925"/>
      <c r="BF112" s="925"/>
      <c r="BG112" s="925"/>
      <c r="BH112" s="925"/>
      <c r="BI112" s="925"/>
      <c r="BJ112" s="925"/>
      <c r="BK112" s="925"/>
      <c r="BL112" s="925"/>
      <c r="BM112" s="925"/>
      <c r="BN112" s="925"/>
      <c r="BO112" s="925"/>
      <c r="BP112" s="926"/>
      <c r="BQ112" s="927">
        <v>2736429</v>
      </c>
      <c r="BR112" s="928"/>
      <c r="BS112" s="928"/>
      <c r="BT112" s="928"/>
      <c r="BU112" s="928"/>
      <c r="BV112" s="928">
        <v>2323078</v>
      </c>
      <c r="BW112" s="928"/>
      <c r="BX112" s="928"/>
      <c r="BY112" s="928"/>
      <c r="BZ112" s="928"/>
      <c r="CA112" s="928">
        <v>2091614</v>
      </c>
      <c r="CB112" s="928"/>
      <c r="CC112" s="928"/>
      <c r="CD112" s="928"/>
      <c r="CE112" s="928"/>
      <c r="CF112" s="922">
        <v>28.9</v>
      </c>
      <c r="CG112" s="923"/>
      <c r="CH112" s="923"/>
      <c r="CI112" s="923"/>
      <c r="CJ112" s="923"/>
      <c r="CK112" s="950"/>
      <c r="CL112" s="951"/>
      <c r="CM112" s="924" t="s">
        <v>423</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122</v>
      </c>
      <c r="DH112" s="928"/>
      <c r="DI112" s="928"/>
      <c r="DJ112" s="928"/>
      <c r="DK112" s="928"/>
      <c r="DL112" s="928" t="s">
        <v>122</v>
      </c>
      <c r="DM112" s="928"/>
      <c r="DN112" s="928"/>
      <c r="DO112" s="928"/>
      <c r="DP112" s="928"/>
      <c r="DQ112" s="928" t="s">
        <v>122</v>
      </c>
      <c r="DR112" s="928"/>
      <c r="DS112" s="928"/>
      <c r="DT112" s="928"/>
      <c r="DU112" s="928"/>
      <c r="DV112" s="929" t="s">
        <v>122</v>
      </c>
      <c r="DW112" s="929"/>
      <c r="DX112" s="929"/>
      <c r="DY112" s="929"/>
      <c r="DZ112" s="930"/>
    </row>
    <row r="113" spans="1:130" s="230" customFormat="1" ht="26.25" customHeight="1" x14ac:dyDescent="0.2">
      <c r="A113" s="956"/>
      <c r="B113" s="957"/>
      <c r="C113" s="925" t="s">
        <v>424</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222150</v>
      </c>
      <c r="AB113" s="940"/>
      <c r="AC113" s="940"/>
      <c r="AD113" s="940"/>
      <c r="AE113" s="941"/>
      <c r="AF113" s="942">
        <v>240399</v>
      </c>
      <c r="AG113" s="940"/>
      <c r="AH113" s="940"/>
      <c r="AI113" s="940"/>
      <c r="AJ113" s="941"/>
      <c r="AK113" s="942">
        <v>227444</v>
      </c>
      <c r="AL113" s="940"/>
      <c r="AM113" s="940"/>
      <c r="AN113" s="940"/>
      <c r="AO113" s="941"/>
      <c r="AP113" s="943">
        <v>3.1</v>
      </c>
      <c r="AQ113" s="944"/>
      <c r="AR113" s="944"/>
      <c r="AS113" s="944"/>
      <c r="AT113" s="945"/>
      <c r="AU113" s="910"/>
      <c r="AV113" s="911"/>
      <c r="AW113" s="911"/>
      <c r="AX113" s="911"/>
      <c r="AY113" s="911"/>
      <c r="AZ113" s="924" t="s">
        <v>425</v>
      </c>
      <c r="BA113" s="925"/>
      <c r="BB113" s="925"/>
      <c r="BC113" s="925"/>
      <c r="BD113" s="925"/>
      <c r="BE113" s="925"/>
      <c r="BF113" s="925"/>
      <c r="BG113" s="925"/>
      <c r="BH113" s="925"/>
      <c r="BI113" s="925"/>
      <c r="BJ113" s="925"/>
      <c r="BK113" s="925"/>
      <c r="BL113" s="925"/>
      <c r="BM113" s="925"/>
      <c r="BN113" s="925"/>
      <c r="BO113" s="925"/>
      <c r="BP113" s="926"/>
      <c r="BQ113" s="927">
        <v>655469</v>
      </c>
      <c r="BR113" s="928"/>
      <c r="BS113" s="928"/>
      <c r="BT113" s="928"/>
      <c r="BU113" s="928"/>
      <c r="BV113" s="928">
        <v>545302</v>
      </c>
      <c r="BW113" s="928"/>
      <c r="BX113" s="928"/>
      <c r="BY113" s="928"/>
      <c r="BZ113" s="928"/>
      <c r="CA113" s="928">
        <v>472490</v>
      </c>
      <c r="CB113" s="928"/>
      <c r="CC113" s="928"/>
      <c r="CD113" s="928"/>
      <c r="CE113" s="928"/>
      <c r="CF113" s="922">
        <v>6.5</v>
      </c>
      <c r="CG113" s="923"/>
      <c r="CH113" s="923"/>
      <c r="CI113" s="923"/>
      <c r="CJ113" s="923"/>
      <c r="CK113" s="950"/>
      <c r="CL113" s="951"/>
      <c r="CM113" s="924" t="s">
        <v>426</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30" customFormat="1" ht="26.25" customHeight="1" x14ac:dyDescent="0.2">
      <c r="A114" s="956"/>
      <c r="B114" s="957"/>
      <c r="C114" s="925" t="s">
        <v>427</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244272</v>
      </c>
      <c r="AB114" s="961"/>
      <c r="AC114" s="961"/>
      <c r="AD114" s="961"/>
      <c r="AE114" s="962"/>
      <c r="AF114" s="963">
        <v>242876</v>
      </c>
      <c r="AG114" s="961"/>
      <c r="AH114" s="961"/>
      <c r="AI114" s="961"/>
      <c r="AJ114" s="962"/>
      <c r="AK114" s="963">
        <v>250790</v>
      </c>
      <c r="AL114" s="961"/>
      <c r="AM114" s="961"/>
      <c r="AN114" s="961"/>
      <c r="AO114" s="962"/>
      <c r="AP114" s="964">
        <v>3.5</v>
      </c>
      <c r="AQ114" s="965"/>
      <c r="AR114" s="965"/>
      <c r="AS114" s="965"/>
      <c r="AT114" s="966"/>
      <c r="AU114" s="910"/>
      <c r="AV114" s="911"/>
      <c r="AW114" s="911"/>
      <c r="AX114" s="911"/>
      <c r="AY114" s="911"/>
      <c r="AZ114" s="924" t="s">
        <v>428</v>
      </c>
      <c r="BA114" s="925"/>
      <c r="BB114" s="925"/>
      <c r="BC114" s="925"/>
      <c r="BD114" s="925"/>
      <c r="BE114" s="925"/>
      <c r="BF114" s="925"/>
      <c r="BG114" s="925"/>
      <c r="BH114" s="925"/>
      <c r="BI114" s="925"/>
      <c r="BJ114" s="925"/>
      <c r="BK114" s="925"/>
      <c r="BL114" s="925"/>
      <c r="BM114" s="925"/>
      <c r="BN114" s="925"/>
      <c r="BO114" s="925"/>
      <c r="BP114" s="926"/>
      <c r="BQ114" s="927">
        <v>2713248</v>
      </c>
      <c r="BR114" s="928"/>
      <c r="BS114" s="928"/>
      <c r="BT114" s="928"/>
      <c r="BU114" s="928"/>
      <c r="BV114" s="928">
        <v>2694634</v>
      </c>
      <c r="BW114" s="928"/>
      <c r="BX114" s="928"/>
      <c r="BY114" s="928"/>
      <c r="BZ114" s="928"/>
      <c r="CA114" s="928">
        <v>2646819</v>
      </c>
      <c r="CB114" s="928"/>
      <c r="CC114" s="928"/>
      <c r="CD114" s="928"/>
      <c r="CE114" s="928"/>
      <c r="CF114" s="922">
        <v>36.6</v>
      </c>
      <c r="CG114" s="923"/>
      <c r="CH114" s="923"/>
      <c r="CI114" s="923"/>
      <c r="CJ114" s="923"/>
      <c r="CK114" s="950"/>
      <c r="CL114" s="951"/>
      <c r="CM114" s="924" t="s">
        <v>429</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30" customFormat="1" ht="26.25" customHeight="1" x14ac:dyDescent="0.2">
      <c r="A115" s="956"/>
      <c r="B115" s="957"/>
      <c r="C115" s="925" t="s">
        <v>430</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t="s">
        <v>122</v>
      </c>
      <c r="AB115" s="940"/>
      <c r="AC115" s="940"/>
      <c r="AD115" s="940"/>
      <c r="AE115" s="941"/>
      <c r="AF115" s="942" t="s">
        <v>122</v>
      </c>
      <c r="AG115" s="940"/>
      <c r="AH115" s="940"/>
      <c r="AI115" s="940"/>
      <c r="AJ115" s="941"/>
      <c r="AK115" s="942" t="s">
        <v>122</v>
      </c>
      <c r="AL115" s="940"/>
      <c r="AM115" s="940"/>
      <c r="AN115" s="940"/>
      <c r="AO115" s="941"/>
      <c r="AP115" s="943" t="s">
        <v>122</v>
      </c>
      <c r="AQ115" s="944"/>
      <c r="AR115" s="944"/>
      <c r="AS115" s="944"/>
      <c r="AT115" s="945"/>
      <c r="AU115" s="910"/>
      <c r="AV115" s="911"/>
      <c r="AW115" s="911"/>
      <c r="AX115" s="911"/>
      <c r="AY115" s="911"/>
      <c r="AZ115" s="924" t="s">
        <v>431</v>
      </c>
      <c r="BA115" s="925"/>
      <c r="BB115" s="925"/>
      <c r="BC115" s="925"/>
      <c r="BD115" s="925"/>
      <c r="BE115" s="925"/>
      <c r="BF115" s="925"/>
      <c r="BG115" s="925"/>
      <c r="BH115" s="925"/>
      <c r="BI115" s="925"/>
      <c r="BJ115" s="925"/>
      <c r="BK115" s="925"/>
      <c r="BL115" s="925"/>
      <c r="BM115" s="925"/>
      <c r="BN115" s="925"/>
      <c r="BO115" s="925"/>
      <c r="BP115" s="926"/>
      <c r="BQ115" s="927" t="s">
        <v>122</v>
      </c>
      <c r="BR115" s="928"/>
      <c r="BS115" s="928"/>
      <c r="BT115" s="928"/>
      <c r="BU115" s="928"/>
      <c r="BV115" s="928" t="s">
        <v>122</v>
      </c>
      <c r="BW115" s="928"/>
      <c r="BX115" s="928"/>
      <c r="BY115" s="928"/>
      <c r="BZ115" s="928"/>
      <c r="CA115" s="928" t="s">
        <v>122</v>
      </c>
      <c r="CB115" s="928"/>
      <c r="CC115" s="928"/>
      <c r="CD115" s="928"/>
      <c r="CE115" s="928"/>
      <c r="CF115" s="922" t="s">
        <v>122</v>
      </c>
      <c r="CG115" s="923"/>
      <c r="CH115" s="923"/>
      <c r="CI115" s="923"/>
      <c r="CJ115" s="923"/>
      <c r="CK115" s="950"/>
      <c r="CL115" s="951"/>
      <c r="CM115" s="924" t="s">
        <v>432</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t="s">
        <v>122</v>
      </c>
      <c r="DR115" s="961"/>
      <c r="DS115" s="961"/>
      <c r="DT115" s="961"/>
      <c r="DU115" s="962"/>
      <c r="DV115" s="964" t="s">
        <v>122</v>
      </c>
      <c r="DW115" s="965"/>
      <c r="DX115" s="965"/>
      <c r="DY115" s="965"/>
      <c r="DZ115" s="966"/>
    </row>
    <row r="116" spans="1:130" s="230" customFormat="1" ht="26.25" customHeight="1" x14ac:dyDescent="0.2">
      <c r="A116" s="958"/>
      <c r="B116" s="959"/>
      <c r="C116" s="967" t="s">
        <v>433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122</v>
      </c>
      <c r="AB116" s="961"/>
      <c r="AC116" s="961"/>
      <c r="AD116" s="961"/>
      <c r="AE116" s="962"/>
      <c r="AF116" s="963" t="s">
        <v>122</v>
      </c>
      <c r="AG116" s="961"/>
      <c r="AH116" s="961"/>
      <c r="AI116" s="961"/>
      <c r="AJ116" s="962"/>
      <c r="AK116" s="963" t="s">
        <v>122</v>
      </c>
      <c r="AL116" s="961"/>
      <c r="AM116" s="961"/>
      <c r="AN116" s="961"/>
      <c r="AO116" s="962"/>
      <c r="AP116" s="964" t="s">
        <v>122</v>
      </c>
      <c r="AQ116" s="965"/>
      <c r="AR116" s="965"/>
      <c r="AS116" s="965"/>
      <c r="AT116" s="966"/>
      <c r="AU116" s="910"/>
      <c r="AV116" s="911"/>
      <c r="AW116" s="911"/>
      <c r="AX116" s="911"/>
      <c r="AY116" s="911"/>
      <c r="AZ116" s="969" t="s">
        <v>434</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435</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122</v>
      </c>
      <c r="DH116" s="961"/>
      <c r="DI116" s="961"/>
      <c r="DJ116" s="961"/>
      <c r="DK116" s="962"/>
      <c r="DL116" s="963" t="s">
        <v>122</v>
      </c>
      <c r="DM116" s="961"/>
      <c r="DN116" s="961"/>
      <c r="DO116" s="961"/>
      <c r="DP116" s="962"/>
      <c r="DQ116" s="963" t="s">
        <v>122</v>
      </c>
      <c r="DR116" s="961"/>
      <c r="DS116" s="961"/>
      <c r="DT116" s="961"/>
      <c r="DU116" s="962"/>
      <c r="DV116" s="964" t="s">
        <v>122</v>
      </c>
      <c r="DW116" s="965"/>
      <c r="DX116" s="965"/>
      <c r="DY116" s="965"/>
      <c r="DZ116" s="966"/>
    </row>
    <row r="117" spans="1:130" s="230" customFormat="1" ht="26.25" customHeight="1" x14ac:dyDescent="0.2">
      <c r="A117" s="914" t="s">
        <v>177</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436</v>
      </c>
      <c r="Z117" s="896"/>
      <c r="AA117" s="980">
        <v>1812333</v>
      </c>
      <c r="AB117" s="981"/>
      <c r="AC117" s="981"/>
      <c r="AD117" s="981"/>
      <c r="AE117" s="982"/>
      <c r="AF117" s="983">
        <v>1860902</v>
      </c>
      <c r="AG117" s="981"/>
      <c r="AH117" s="981"/>
      <c r="AI117" s="981"/>
      <c r="AJ117" s="982"/>
      <c r="AK117" s="983">
        <v>1860042</v>
      </c>
      <c r="AL117" s="981"/>
      <c r="AM117" s="981"/>
      <c r="AN117" s="981"/>
      <c r="AO117" s="982"/>
      <c r="AP117" s="984"/>
      <c r="AQ117" s="985"/>
      <c r="AR117" s="985"/>
      <c r="AS117" s="985"/>
      <c r="AT117" s="986"/>
      <c r="AU117" s="910"/>
      <c r="AV117" s="911"/>
      <c r="AW117" s="911"/>
      <c r="AX117" s="911"/>
      <c r="AY117" s="911"/>
      <c r="AZ117" s="976" t="s">
        <v>437</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438</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30" customFormat="1" ht="26.25" customHeight="1" x14ac:dyDescent="0.2">
      <c r="A118" s="914" t="s">
        <v>412</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409</v>
      </c>
      <c r="AB118" s="895"/>
      <c r="AC118" s="895"/>
      <c r="AD118" s="895"/>
      <c r="AE118" s="896"/>
      <c r="AF118" s="894" t="s">
        <v>410</v>
      </c>
      <c r="AG118" s="895"/>
      <c r="AH118" s="895"/>
      <c r="AI118" s="895"/>
      <c r="AJ118" s="896"/>
      <c r="AK118" s="894" t="s">
        <v>294</v>
      </c>
      <c r="AL118" s="895"/>
      <c r="AM118" s="895"/>
      <c r="AN118" s="895"/>
      <c r="AO118" s="896"/>
      <c r="AP118" s="972" t="s">
        <v>411</v>
      </c>
      <c r="AQ118" s="973"/>
      <c r="AR118" s="973"/>
      <c r="AS118" s="973"/>
      <c r="AT118" s="974"/>
      <c r="AU118" s="910"/>
      <c r="AV118" s="911"/>
      <c r="AW118" s="911"/>
      <c r="AX118" s="911"/>
      <c r="AY118" s="911"/>
      <c r="AZ118" s="975" t="s">
        <v>439</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440</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30" customFormat="1" ht="26.25" customHeight="1" x14ac:dyDescent="0.2">
      <c r="A119" s="1058" t="s">
        <v>415</v>
      </c>
      <c r="B119" s="949"/>
      <c r="C119" s="931" t="s">
        <v>416</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51" t="s">
        <v>177</v>
      </c>
      <c r="BA119" s="251"/>
      <c r="BB119" s="251"/>
      <c r="BC119" s="251"/>
      <c r="BD119" s="251"/>
      <c r="BE119" s="251"/>
      <c r="BF119" s="251"/>
      <c r="BG119" s="251"/>
      <c r="BH119" s="251"/>
      <c r="BI119" s="251"/>
      <c r="BJ119" s="251"/>
      <c r="BK119" s="251"/>
      <c r="BL119" s="251"/>
      <c r="BM119" s="251"/>
      <c r="BN119" s="251"/>
      <c r="BO119" s="979" t="s">
        <v>441</v>
      </c>
      <c r="BP119" s="1007"/>
      <c r="BQ119" s="1001">
        <v>15918860</v>
      </c>
      <c r="BR119" s="1002"/>
      <c r="BS119" s="1002"/>
      <c r="BT119" s="1002"/>
      <c r="BU119" s="1002"/>
      <c r="BV119" s="1002">
        <v>14540727</v>
      </c>
      <c r="BW119" s="1002"/>
      <c r="BX119" s="1002"/>
      <c r="BY119" s="1002"/>
      <c r="BZ119" s="1002"/>
      <c r="CA119" s="1002">
        <v>13739703</v>
      </c>
      <c r="CB119" s="1002"/>
      <c r="CC119" s="1002"/>
      <c r="CD119" s="1002"/>
      <c r="CE119" s="1002"/>
      <c r="CF119" s="1003"/>
      <c r="CG119" s="1004"/>
      <c r="CH119" s="1004"/>
      <c r="CI119" s="1004"/>
      <c r="CJ119" s="1005"/>
      <c r="CK119" s="952"/>
      <c r="CL119" s="953"/>
      <c r="CM119" s="975" t="s">
        <v>442</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122</v>
      </c>
      <c r="DH119" s="988"/>
      <c r="DI119" s="988"/>
      <c r="DJ119" s="988"/>
      <c r="DK119" s="989"/>
      <c r="DL119" s="987" t="s">
        <v>122</v>
      </c>
      <c r="DM119" s="988"/>
      <c r="DN119" s="988"/>
      <c r="DO119" s="988"/>
      <c r="DP119" s="989"/>
      <c r="DQ119" s="987" t="s">
        <v>122</v>
      </c>
      <c r="DR119" s="988"/>
      <c r="DS119" s="988"/>
      <c r="DT119" s="988"/>
      <c r="DU119" s="989"/>
      <c r="DV119" s="990" t="s">
        <v>122</v>
      </c>
      <c r="DW119" s="991"/>
      <c r="DX119" s="991"/>
      <c r="DY119" s="991"/>
      <c r="DZ119" s="992"/>
    </row>
    <row r="120" spans="1:130" s="230" customFormat="1" ht="26.25" customHeight="1" x14ac:dyDescent="0.2">
      <c r="A120" s="1059"/>
      <c r="B120" s="951"/>
      <c r="C120" s="924" t="s">
        <v>419</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443</v>
      </c>
      <c r="AV120" s="994"/>
      <c r="AW120" s="994"/>
      <c r="AX120" s="994"/>
      <c r="AY120" s="995"/>
      <c r="AZ120" s="931" t="s">
        <v>444</v>
      </c>
      <c r="BA120" s="899"/>
      <c r="BB120" s="899"/>
      <c r="BC120" s="899"/>
      <c r="BD120" s="899"/>
      <c r="BE120" s="899"/>
      <c r="BF120" s="899"/>
      <c r="BG120" s="899"/>
      <c r="BH120" s="899"/>
      <c r="BI120" s="899"/>
      <c r="BJ120" s="899"/>
      <c r="BK120" s="899"/>
      <c r="BL120" s="899"/>
      <c r="BM120" s="899"/>
      <c r="BN120" s="899"/>
      <c r="BO120" s="899"/>
      <c r="BP120" s="900"/>
      <c r="BQ120" s="932">
        <v>8628807</v>
      </c>
      <c r="BR120" s="933"/>
      <c r="BS120" s="933"/>
      <c r="BT120" s="933"/>
      <c r="BU120" s="933"/>
      <c r="BV120" s="933">
        <v>8975230</v>
      </c>
      <c r="BW120" s="933"/>
      <c r="BX120" s="933"/>
      <c r="BY120" s="933"/>
      <c r="BZ120" s="933"/>
      <c r="CA120" s="933">
        <v>9649278</v>
      </c>
      <c r="CB120" s="933"/>
      <c r="CC120" s="933"/>
      <c r="CD120" s="933"/>
      <c r="CE120" s="933"/>
      <c r="CF120" s="946">
        <v>133.4</v>
      </c>
      <c r="CG120" s="947"/>
      <c r="CH120" s="947"/>
      <c r="CI120" s="947"/>
      <c r="CJ120" s="947"/>
      <c r="CK120" s="1008" t="s">
        <v>445</v>
      </c>
      <c r="CL120" s="1009"/>
      <c r="CM120" s="1009"/>
      <c r="CN120" s="1009"/>
      <c r="CO120" s="1010"/>
      <c r="CP120" s="1016" t="s">
        <v>394</v>
      </c>
      <c r="CQ120" s="1017"/>
      <c r="CR120" s="1017"/>
      <c r="CS120" s="1017"/>
      <c r="CT120" s="1017"/>
      <c r="CU120" s="1017"/>
      <c r="CV120" s="1017"/>
      <c r="CW120" s="1017"/>
      <c r="CX120" s="1017"/>
      <c r="CY120" s="1017"/>
      <c r="CZ120" s="1017"/>
      <c r="DA120" s="1017"/>
      <c r="DB120" s="1017"/>
      <c r="DC120" s="1017"/>
      <c r="DD120" s="1017"/>
      <c r="DE120" s="1017"/>
      <c r="DF120" s="1018"/>
      <c r="DG120" s="932" t="s">
        <v>122</v>
      </c>
      <c r="DH120" s="933"/>
      <c r="DI120" s="933"/>
      <c r="DJ120" s="933"/>
      <c r="DK120" s="933"/>
      <c r="DL120" s="933" t="s">
        <v>122</v>
      </c>
      <c r="DM120" s="933"/>
      <c r="DN120" s="933"/>
      <c r="DO120" s="933"/>
      <c r="DP120" s="933"/>
      <c r="DQ120" s="933">
        <v>1959359</v>
      </c>
      <c r="DR120" s="933"/>
      <c r="DS120" s="933"/>
      <c r="DT120" s="933"/>
      <c r="DU120" s="933"/>
      <c r="DV120" s="934">
        <v>27.1</v>
      </c>
      <c r="DW120" s="934"/>
      <c r="DX120" s="934"/>
      <c r="DY120" s="934"/>
      <c r="DZ120" s="935"/>
    </row>
    <row r="121" spans="1:130" s="230" customFormat="1" ht="26.25" customHeight="1" x14ac:dyDescent="0.2">
      <c r="A121" s="1059"/>
      <c r="B121" s="951"/>
      <c r="C121" s="976" t="s">
        <v>446</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122</v>
      </c>
      <c r="AB121" s="961"/>
      <c r="AC121" s="961"/>
      <c r="AD121" s="961"/>
      <c r="AE121" s="962"/>
      <c r="AF121" s="963" t="s">
        <v>122</v>
      </c>
      <c r="AG121" s="961"/>
      <c r="AH121" s="961"/>
      <c r="AI121" s="961"/>
      <c r="AJ121" s="962"/>
      <c r="AK121" s="963" t="s">
        <v>122</v>
      </c>
      <c r="AL121" s="961"/>
      <c r="AM121" s="961"/>
      <c r="AN121" s="961"/>
      <c r="AO121" s="962"/>
      <c r="AP121" s="964" t="s">
        <v>122</v>
      </c>
      <c r="AQ121" s="965"/>
      <c r="AR121" s="965"/>
      <c r="AS121" s="965"/>
      <c r="AT121" s="966"/>
      <c r="AU121" s="996"/>
      <c r="AV121" s="997"/>
      <c r="AW121" s="997"/>
      <c r="AX121" s="997"/>
      <c r="AY121" s="998"/>
      <c r="AZ121" s="924" t="s">
        <v>447</v>
      </c>
      <c r="BA121" s="925"/>
      <c r="BB121" s="925"/>
      <c r="BC121" s="925"/>
      <c r="BD121" s="925"/>
      <c r="BE121" s="925"/>
      <c r="BF121" s="925"/>
      <c r="BG121" s="925"/>
      <c r="BH121" s="925"/>
      <c r="BI121" s="925"/>
      <c r="BJ121" s="925"/>
      <c r="BK121" s="925"/>
      <c r="BL121" s="925"/>
      <c r="BM121" s="925"/>
      <c r="BN121" s="925"/>
      <c r="BO121" s="925"/>
      <c r="BP121" s="926"/>
      <c r="BQ121" s="927">
        <v>10298</v>
      </c>
      <c r="BR121" s="928"/>
      <c r="BS121" s="928"/>
      <c r="BT121" s="928"/>
      <c r="BU121" s="928"/>
      <c r="BV121" s="928">
        <v>9397</v>
      </c>
      <c r="BW121" s="928"/>
      <c r="BX121" s="928"/>
      <c r="BY121" s="928"/>
      <c r="BZ121" s="928"/>
      <c r="CA121" s="928">
        <v>8335</v>
      </c>
      <c r="CB121" s="928"/>
      <c r="CC121" s="928"/>
      <c r="CD121" s="928"/>
      <c r="CE121" s="928"/>
      <c r="CF121" s="922">
        <v>0.1</v>
      </c>
      <c r="CG121" s="923"/>
      <c r="CH121" s="923"/>
      <c r="CI121" s="923"/>
      <c r="CJ121" s="923"/>
      <c r="CK121" s="1011"/>
      <c r="CL121" s="1012"/>
      <c r="CM121" s="1012"/>
      <c r="CN121" s="1012"/>
      <c r="CO121" s="1013"/>
      <c r="CP121" s="1021" t="s">
        <v>392</v>
      </c>
      <c r="CQ121" s="1022"/>
      <c r="CR121" s="1022"/>
      <c r="CS121" s="1022"/>
      <c r="CT121" s="1022"/>
      <c r="CU121" s="1022"/>
      <c r="CV121" s="1022"/>
      <c r="CW121" s="1022"/>
      <c r="CX121" s="1022"/>
      <c r="CY121" s="1022"/>
      <c r="CZ121" s="1022"/>
      <c r="DA121" s="1022"/>
      <c r="DB121" s="1022"/>
      <c r="DC121" s="1022"/>
      <c r="DD121" s="1022"/>
      <c r="DE121" s="1022"/>
      <c r="DF121" s="1023"/>
      <c r="DG121" s="927">
        <v>225599</v>
      </c>
      <c r="DH121" s="928"/>
      <c r="DI121" s="928"/>
      <c r="DJ121" s="928"/>
      <c r="DK121" s="928"/>
      <c r="DL121" s="928">
        <v>169482</v>
      </c>
      <c r="DM121" s="928"/>
      <c r="DN121" s="928"/>
      <c r="DO121" s="928"/>
      <c r="DP121" s="928"/>
      <c r="DQ121" s="928">
        <v>132255</v>
      </c>
      <c r="DR121" s="928"/>
      <c r="DS121" s="928"/>
      <c r="DT121" s="928"/>
      <c r="DU121" s="928"/>
      <c r="DV121" s="929">
        <v>1.8</v>
      </c>
      <c r="DW121" s="929"/>
      <c r="DX121" s="929"/>
      <c r="DY121" s="929"/>
      <c r="DZ121" s="930"/>
    </row>
    <row r="122" spans="1:130" s="230" customFormat="1" ht="26.25" customHeight="1" x14ac:dyDescent="0.2">
      <c r="A122" s="1059"/>
      <c r="B122" s="951"/>
      <c r="C122" s="924" t="s">
        <v>429</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448</v>
      </c>
      <c r="BA122" s="967"/>
      <c r="BB122" s="967"/>
      <c r="BC122" s="967"/>
      <c r="BD122" s="967"/>
      <c r="BE122" s="967"/>
      <c r="BF122" s="967"/>
      <c r="BG122" s="967"/>
      <c r="BH122" s="967"/>
      <c r="BI122" s="967"/>
      <c r="BJ122" s="967"/>
      <c r="BK122" s="967"/>
      <c r="BL122" s="967"/>
      <c r="BM122" s="967"/>
      <c r="BN122" s="967"/>
      <c r="BO122" s="967"/>
      <c r="BP122" s="968"/>
      <c r="BQ122" s="1001">
        <v>10581952</v>
      </c>
      <c r="BR122" s="1002"/>
      <c r="BS122" s="1002"/>
      <c r="BT122" s="1002"/>
      <c r="BU122" s="1002"/>
      <c r="BV122" s="1002">
        <v>9832262</v>
      </c>
      <c r="BW122" s="1002"/>
      <c r="BX122" s="1002"/>
      <c r="BY122" s="1002"/>
      <c r="BZ122" s="1002"/>
      <c r="CA122" s="1002">
        <v>9461500</v>
      </c>
      <c r="CB122" s="1002"/>
      <c r="CC122" s="1002"/>
      <c r="CD122" s="1002"/>
      <c r="CE122" s="1002"/>
      <c r="CF122" s="1019">
        <v>130.80000000000001</v>
      </c>
      <c r="CG122" s="1020"/>
      <c r="CH122" s="1020"/>
      <c r="CI122" s="1020"/>
      <c r="CJ122" s="1020"/>
      <c r="CK122" s="1011"/>
      <c r="CL122" s="1012"/>
      <c r="CM122" s="1012"/>
      <c r="CN122" s="1012"/>
      <c r="CO122" s="1013"/>
      <c r="CP122" s="1021" t="s">
        <v>390</v>
      </c>
      <c r="CQ122" s="1022"/>
      <c r="CR122" s="1022"/>
      <c r="CS122" s="1022"/>
      <c r="CT122" s="1022"/>
      <c r="CU122" s="1022"/>
      <c r="CV122" s="1022"/>
      <c r="CW122" s="1022"/>
      <c r="CX122" s="1022"/>
      <c r="CY122" s="1022"/>
      <c r="CZ122" s="1022"/>
      <c r="DA122" s="1022"/>
      <c r="DB122" s="1022"/>
      <c r="DC122" s="1022"/>
      <c r="DD122" s="1022"/>
      <c r="DE122" s="1022"/>
      <c r="DF122" s="1023"/>
      <c r="DG122" s="927" t="s">
        <v>122</v>
      </c>
      <c r="DH122" s="928"/>
      <c r="DI122" s="928"/>
      <c r="DJ122" s="928"/>
      <c r="DK122" s="928"/>
      <c r="DL122" s="928" t="s">
        <v>122</v>
      </c>
      <c r="DM122" s="928"/>
      <c r="DN122" s="928"/>
      <c r="DO122" s="928"/>
      <c r="DP122" s="928"/>
      <c r="DQ122" s="928" t="s">
        <v>122</v>
      </c>
      <c r="DR122" s="928"/>
      <c r="DS122" s="928"/>
      <c r="DT122" s="928"/>
      <c r="DU122" s="928"/>
      <c r="DV122" s="929" t="s">
        <v>122</v>
      </c>
      <c r="DW122" s="929"/>
      <c r="DX122" s="929"/>
      <c r="DY122" s="929"/>
      <c r="DZ122" s="930"/>
    </row>
    <row r="123" spans="1:130" s="230" customFormat="1" ht="26.25" customHeight="1" x14ac:dyDescent="0.2">
      <c r="A123" s="1059"/>
      <c r="B123" s="951"/>
      <c r="C123" s="924" t="s">
        <v>435</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122</v>
      </c>
      <c r="AB123" s="961"/>
      <c r="AC123" s="961"/>
      <c r="AD123" s="961"/>
      <c r="AE123" s="962"/>
      <c r="AF123" s="963" t="s">
        <v>122</v>
      </c>
      <c r="AG123" s="961"/>
      <c r="AH123" s="961"/>
      <c r="AI123" s="961"/>
      <c r="AJ123" s="962"/>
      <c r="AK123" s="963" t="s">
        <v>122</v>
      </c>
      <c r="AL123" s="961"/>
      <c r="AM123" s="961"/>
      <c r="AN123" s="961"/>
      <c r="AO123" s="962"/>
      <c r="AP123" s="964" t="s">
        <v>122</v>
      </c>
      <c r="AQ123" s="965"/>
      <c r="AR123" s="965"/>
      <c r="AS123" s="965"/>
      <c r="AT123" s="966"/>
      <c r="AU123" s="999"/>
      <c r="AV123" s="1000"/>
      <c r="AW123" s="1000"/>
      <c r="AX123" s="1000"/>
      <c r="AY123" s="1000"/>
      <c r="AZ123" s="251" t="s">
        <v>177</v>
      </c>
      <c r="BA123" s="251"/>
      <c r="BB123" s="251"/>
      <c r="BC123" s="251"/>
      <c r="BD123" s="251"/>
      <c r="BE123" s="251"/>
      <c r="BF123" s="251"/>
      <c r="BG123" s="251"/>
      <c r="BH123" s="251"/>
      <c r="BI123" s="251"/>
      <c r="BJ123" s="251"/>
      <c r="BK123" s="251"/>
      <c r="BL123" s="251"/>
      <c r="BM123" s="251"/>
      <c r="BN123" s="251"/>
      <c r="BO123" s="979" t="s">
        <v>449</v>
      </c>
      <c r="BP123" s="1007"/>
      <c r="BQ123" s="1065">
        <v>19221057</v>
      </c>
      <c r="BR123" s="1066"/>
      <c r="BS123" s="1066"/>
      <c r="BT123" s="1066"/>
      <c r="BU123" s="1066"/>
      <c r="BV123" s="1066">
        <v>18816889</v>
      </c>
      <c r="BW123" s="1066"/>
      <c r="BX123" s="1066"/>
      <c r="BY123" s="1066"/>
      <c r="BZ123" s="1066"/>
      <c r="CA123" s="1066">
        <v>19119113</v>
      </c>
      <c r="CB123" s="1066"/>
      <c r="CC123" s="1066"/>
      <c r="CD123" s="1066"/>
      <c r="CE123" s="1066"/>
      <c r="CF123" s="1003"/>
      <c r="CG123" s="1004"/>
      <c r="CH123" s="1004"/>
      <c r="CI123" s="1004"/>
      <c r="CJ123" s="1005"/>
      <c r="CK123" s="1011"/>
      <c r="CL123" s="1012"/>
      <c r="CM123" s="1012"/>
      <c r="CN123" s="1012"/>
      <c r="CO123" s="1013"/>
      <c r="CP123" s="1021" t="s">
        <v>391</v>
      </c>
      <c r="CQ123" s="1022"/>
      <c r="CR123" s="1022"/>
      <c r="CS123" s="1022"/>
      <c r="CT123" s="1022"/>
      <c r="CU123" s="1022"/>
      <c r="CV123" s="1022"/>
      <c r="CW123" s="1022"/>
      <c r="CX123" s="1022"/>
      <c r="CY123" s="1022"/>
      <c r="CZ123" s="1022"/>
      <c r="DA123" s="1022"/>
      <c r="DB123" s="1022"/>
      <c r="DC123" s="1022"/>
      <c r="DD123" s="1022"/>
      <c r="DE123" s="1022"/>
      <c r="DF123" s="1023"/>
      <c r="DG123" s="960" t="s">
        <v>122</v>
      </c>
      <c r="DH123" s="961"/>
      <c r="DI123" s="961"/>
      <c r="DJ123" s="961"/>
      <c r="DK123" s="962"/>
      <c r="DL123" s="963" t="s">
        <v>122</v>
      </c>
      <c r="DM123" s="961"/>
      <c r="DN123" s="961"/>
      <c r="DO123" s="961"/>
      <c r="DP123" s="962"/>
      <c r="DQ123" s="963" t="s">
        <v>122</v>
      </c>
      <c r="DR123" s="961"/>
      <c r="DS123" s="961"/>
      <c r="DT123" s="961"/>
      <c r="DU123" s="962"/>
      <c r="DV123" s="964" t="s">
        <v>122</v>
      </c>
      <c r="DW123" s="965"/>
      <c r="DX123" s="965"/>
      <c r="DY123" s="965"/>
      <c r="DZ123" s="966"/>
    </row>
    <row r="124" spans="1:130" s="230" customFormat="1" ht="26.25" customHeight="1" thickBot="1" x14ac:dyDescent="0.25">
      <c r="A124" s="1059"/>
      <c r="B124" s="951"/>
      <c r="C124" s="924" t="s">
        <v>438</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1" t="s">
        <v>450</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122</v>
      </c>
      <c r="BR124" s="1029"/>
      <c r="BS124" s="1029"/>
      <c r="BT124" s="1029"/>
      <c r="BU124" s="1029"/>
      <c r="BV124" s="1029" t="s">
        <v>122</v>
      </c>
      <c r="BW124" s="1029"/>
      <c r="BX124" s="1029"/>
      <c r="BY124" s="1029"/>
      <c r="BZ124" s="1029"/>
      <c r="CA124" s="1029" t="s">
        <v>122</v>
      </c>
      <c r="CB124" s="1029"/>
      <c r="CC124" s="1029"/>
      <c r="CD124" s="1029"/>
      <c r="CE124" s="1029"/>
      <c r="CF124" s="1030"/>
      <c r="CG124" s="1031"/>
      <c r="CH124" s="1031"/>
      <c r="CI124" s="1031"/>
      <c r="CJ124" s="1032"/>
      <c r="CK124" s="1014"/>
      <c r="CL124" s="1014"/>
      <c r="CM124" s="1014"/>
      <c r="CN124" s="1014"/>
      <c r="CO124" s="1015"/>
      <c r="CP124" s="1021" t="s">
        <v>451</v>
      </c>
      <c r="CQ124" s="1022"/>
      <c r="CR124" s="1022"/>
      <c r="CS124" s="1022"/>
      <c r="CT124" s="1022"/>
      <c r="CU124" s="1022"/>
      <c r="CV124" s="1022"/>
      <c r="CW124" s="1022"/>
      <c r="CX124" s="1022"/>
      <c r="CY124" s="1022"/>
      <c r="CZ124" s="1022"/>
      <c r="DA124" s="1022"/>
      <c r="DB124" s="1022"/>
      <c r="DC124" s="1022"/>
      <c r="DD124" s="1022"/>
      <c r="DE124" s="1022"/>
      <c r="DF124" s="1023"/>
      <c r="DG124" s="1006">
        <v>2510830</v>
      </c>
      <c r="DH124" s="988"/>
      <c r="DI124" s="988"/>
      <c r="DJ124" s="988"/>
      <c r="DK124" s="989"/>
      <c r="DL124" s="987">
        <v>2153596</v>
      </c>
      <c r="DM124" s="988"/>
      <c r="DN124" s="988"/>
      <c r="DO124" s="988"/>
      <c r="DP124" s="989"/>
      <c r="DQ124" s="987" t="s">
        <v>122</v>
      </c>
      <c r="DR124" s="988"/>
      <c r="DS124" s="988"/>
      <c r="DT124" s="988"/>
      <c r="DU124" s="989"/>
      <c r="DV124" s="990" t="s">
        <v>122</v>
      </c>
      <c r="DW124" s="991"/>
      <c r="DX124" s="991"/>
      <c r="DY124" s="991"/>
      <c r="DZ124" s="992"/>
    </row>
    <row r="125" spans="1:130" s="230" customFormat="1" ht="26.25" customHeight="1" x14ac:dyDescent="0.2">
      <c r="A125" s="1059"/>
      <c r="B125" s="951"/>
      <c r="C125" s="924" t="s">
        <v>440</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452</v>
      </c>
      <c r="CL125" s="1009"/>
      <c r="CM125" s="1009"/>
      <c r="CN125" s="1009"/>
      <c r="CO125" s="1010"/>
      <c r="CP125" s="931" t="s">
        <v>453</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30" customFormat="1" ht="26.25" customHeight="1" thickBot="1" x14ac:dyDescent="0.25">
      <c r="A126" s="1059"/>
      <c r="B126" s="951"/>
      <c r="C126" s="924" t="s">
        <v>442</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122</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454</v>
      </c>
      <c r="CQ126" s="925"/>
      <c r="CR126" s="925"/>
      <c r="CS126" s="925"/>
      <c r="CT126" s="925"/>
      <c r="CU126" s="925"/>
      <c r="CV126" s="925"/>
      <c r="CW126" s="925"/>
      <c r="CX126" s="925"/>
      <c r="CY126" s="925"/>
      <c r="CZ126" s="925"/>
      <c r="DA126" s="925"/>
      <c r="DB126" s="925"/>
      <c r="DC126" s="925"/>
      <c r="DD126" s="925"/>
      <c r="DE126" s="925"/>
      <c r="DF126" s="926"/>
      <c r="DG126" s="927" t="s">
        <v>122</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30" customFormat="1" ht="26.25" customHeight="1" x14ac:dyDescent="0.2">
      <c r="A127" s="1060"/>
      <c r="B127" s="953"/>
      <c r="C127" s="975" t="s">
        <v>455</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122</v>
      </c>
      <c r="AB127" s="961"/>
      <c r="AC127" s="961"/>
      <c r="AD127" s="961"/>
      <c r="AE127" s="962"/>
      <c r="AF127" s="963" t="s">
        <v>122</v>
      </c>
      <c r="AG127" s="961"/>
      <c r="AH127" s="961"/>
      <c r="AI127" s="961"/>
      <c r="AJ127" s="962"/>
      <c r="AK127" s="963" t="s">
        <v>122</v>
      </c>
      <c r="AL127" s="961"/>
      <c r="AM127" s="961"/>
      <c r="AN127" s="961"/>
      <c r="AO127" s="962"/>
      <c r="AP127" s="964" t="s">
        <v>122</v>
      </c>
      <c r="AQ127" s="965"/>
      <c r="AR127" s="965"/>
      <c r="AS127" s="965"/>
      <c r="AT127" s="966"/>
      <c r="AU127" s="232"/>
      <c r="AV127" s="232"/>
      <c r="AW127" s="232"/>
      <c r="AX127" s="1033" t="s">
        <v>456</v>
      </c>
      <c r="AY127" s="1034"/>
      <c r="AZ127" s="1034"/>
      <c r="BA127" s="1034"/>
      <c r="BB127" s="1034"/>
      <c r="BC127" s="1034"/>
      <c r="BD127" s="1034"/>
      <c r="BE127" s="1035"/>
      <c r="BF127" s="1036" t="s">
        <v>457</v>
      </c>
      <c r="BG127" s="1034"/>
      <c r="BH127" s="1034"/>
      <c r="BI127" s="1034"/>
      <c r="BJ127" s="1034"/>
      <c r="BK127" s="1034"/>
      <c r="BL127" s="1035"/>
      <c r="BM127" s="1036" t="s">
        <v>458</v>
      </c>
      <c r="BN127" s="1034"/>
      <c r="BO127" s="1034"/>
      <c r="BP127" s="1034"/>
      <c r="BQ127" s="1034"/>
      <c r="BR127" s="1034"/>
      <c r="BS127" s="1035"/>
      <c r="BT127" s="1036" t="s">
        <v>459</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460</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30" customFormat="1" ht="26.25" customHeight="1" thickBot="1" x14ac:dyDescent="0.25">
      <c r="A128" s="1043" t="s">
        <v>461</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462</v>
      </c>
      <c r="X128" s="1045"/>
      <c r="Y128" s="1045"/>
      <c r="Z128" s="1046"/>
      <c r="AA128" s="1047">
        <v>150</v>
      </c>
      <c r="AB128" s="1048"/>
      <c r="AC128" s="1048"/>
      <c r="AD128" s="1048"/>
      <c r="AE128" s="1049"/>
      <c r="AF128" s="1050">
        <v>438</v>
      </c>
      <c r="AG128" s="1048"/>
      <c r="AH128" s="1048"/>
      <c r="AI128" s="1048"/>
      <c r="AJ128" s="1049"/>
      <c r="AK128" s="1050">
        <v>449</v>
      </c>
      <c r="AL128" s="1048"/>
      <c r="AM128" s="1048"/>
      <c r="AN128" s="1048"/>
      <c r="AO128" s="1049"/>
      <c r="AP128" s="1051"/>
      <c r="AQ128" s="1052"/>
      <c r="AR128" s="1052"/>
      <c r="AS128" s="1052"/>
      <c r="AT128" s="1053"/>
      <c r="AU128" s="232"/>
      <c r="AV128" s="232"/>
      <c r="AW128" s="232"/>
      <c r="AX128" s="898" t="s">
        <v>463</v>
      </c>
      <c r="AY128" s="899"/>
      <c r="AZ128" s="899"/>
      <c r="BA128" s="899"/>
      <c r="BB128" s="899"/>
      <c r="BC128" s="899"/>
      <c r="BD128" s="899"/>
      <c r="BE128" s="900"/>
      <c r="BF128" s="1054" t="s">
        <v>122</v>
      </c>
      <c r="BG128" s="1055"/>
      <c r="BH128" s="1055"/>
      <c r="BI128" s="1055"/>
      <c r="BJ128" s="1055"/>
      <c r="BK128" s="1055"/>
      <c r="BL128" s="1056"/>
      <c r="BM128" s="1054">
        <v>13.62</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464</v>
      </c>
      <c r="CQ128" s="726"/>
      <c r="CR128" s="726"/>
      <c r="CS128" s="726"/>
      <c r="CT128" s="726"/>
      <c r="CU128" s="726"/>
      <c r="CV128" s="726"/>
      <c r="CW128" s="726"/>
      <c r="CX128" s="726"/>
      <c r="CY128" s="726"/>
      <c r="CZ128" s="726"/>
      <c r="DA128" s="726"/>
      <c r="DB128" s="726"/>
      <c r="DC128" s="726"/>
      <c r="DD128" s="726"/>
      <c r="DE128" s="726"/>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2">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465</v>
      </c>
      <c r="X129" s="1073"/>
      <c r="Y129" s="1073"/>
      <c r="Z129" s="1074"/>
      <c r="AA129" s="960">
        <v>8685333</v>
      </c>
      <c r="AB129" s="961"/>
      <c r="AC129" s="961"/>
      <c r="AD129" s="961"/>
      <c r="AE129" s="962"/>
      <c r="AF129" s="963">
        <v>8429721</v>
      </c>
      <c r="AG129" s="961"/>
      <c r="AH129" s="961"/>
      <c r="AI129" s="961"/>
      <c r="AJ129" s="962"/>
      <c r="AK129" s="963">
        <v>8530198</v>
      </c>
      <c r="AL129" s="961"/>
      <c r="AM129" s="961"/>
      <c r="AN129" s="961"/>
      <c r="AO129" s="962"/>
      <c r="AP129" s="1075"/>
      <c r="AQ129" s="1076"/>
      <c r="AR129" s="1076"/>
      <c r="AS129" s="1076"/>
      <c r="AT129" s="1077"/>
      <c r="AU129" s="233"/>
      <c r="AV129" s="233"/>
      <c r="AW129" s="233"/>
      <c r="AX129" s="1067" t="s">
        <v>466</v>
      </c>
      <c r="AY129" s="925"/>
      <c r="AZ129" s="925"/>
      <c r="BA129" s="925"/>
      <c r="BB129" s="925"/>
      <c r="BC129" s="925"/>
      <c r="BD129" s="925"/>
      <c r="BE129" s="926"/>
      <c r="BF129" s="1068" t="s">
        <v>122</v>
      </c>
      <c r="BG129" s="1069"/>
      <c r="BH129" s="1069"/>
      <c r="BI129" s="1069"/>
      <c r="BJ129" s="1069"/>
      <c r="BK129" s="1069"/>
      <c r="BL129" s="1070"/>
      <c r="BM129" s="1068">
        <v>18.62</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6" t="s">
        <v>467</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468</v>
      </c>
      <c r="X130" s="1073"/>
      <c r="Y130" s="1073"/>
      <c r="Z130" s="1074"/>
      <c r="AA130" s="960">
        <v>1302301</v>
      </c>
      <c r="AB130" s="961"/>
      <c r="AC130" s="961"/>
      <c r="AD130" s="961"/>
      <c r="AE130" s="962"/>
      <c r="AF130" s="963">
        <v>1289362</v>
      </c>
      <c r="AG130" s="961"/>
      <c r="AH130" s="961"/>
      <c r="AI130" s="961"/>
      <c r="AJ130" s="962"/>
      <c r="AK130" s="963">
        <v>1294597</v>
      </c>
      <c r="AL130" s="961"/>
      <c r="AM130" s="961"/>
      <c r="AN130" s="961"/>
      <c r="AO130" s="962"/>
      <c r="AP130" s="1075"/>
      <c r="AQ130" s="1076"/>
      <c r="AR130" s="1076"/>
      <c r="AS130" s="1076"/>
      <c r="AT130" s="1077"/>
      <c r="AU130" s="233"/>
      <c r="AV130" s="233"/>
      <c r="AW130" s="233"/>
      <c r="AX130" s="1067" t="s">
        <v>469</v>
      </c>
      <c r="AY130" s="925"/>
      <c r="AZ130" s="925"/>
      <c r="BA130" s="925"/>
      <c r="BB130" s="925"/>
      <c r="BC130" s="925"/>
      <c r="BD130" s="925"/>
      <c r="BE130" s="926"/>
      <c r="BF130" s="1103">
        <v>7.5</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470</v>
      </c>
      <c r="X131" s="1110"/>
      <c r="Y131" s="1110"/>
      <c r="Z131" s="1111"/>
      <c r="AA131" s="1006">
        <v>7383032</v>
      </c>
      <c r="AB131" s="988"/>
      <c r="AC131" s="988"/>
      <c r="AD131" s="988"/>
      <c r="AE131" s="989"/>
      <c r="AF131" s="987">
        <v>7140359</v>
      </c>
      <c r="AG131" s="988"/>
      <c r="AH131" s="988"/>
      <c r="AI131" s="988"/>
      <c r="AJ131" s="989"/>
      <c r="AK131" s="987">
        <v>7235601</v>
      </c>
      <c r="AL131" s="988"/>
      <c r="AM131" s="988"/>
      <c r="AN131" s="988"/>
      <c r="AO131" s="989"/>
      <c r="AP131" s="1112"/>
      <c r="AQ131" s="1113"/>
      <c r="AR131" s="1113"/>
      <c r="AS131" s="1113"/>
      <c r="AT131" s="1114"/>
      <c r="AU131" s="233"/>
      <c r="AV131" s="233"/>
      <c r="AW131" s="233"/>
      <c r="AX131" s="1085" t="s">
        <v>471</v>
      </c>
      <c r="AY131" s="726"/>
      <c r="AZ131" s="726"/>
      <c r="BA131" s="726"/>
      <c r="BB131" s="726"/>
      <c r="BC131" s="726"/>
      <c r="BD131" s="726"/>
      <c r="BE131" s="1038"/>
      <c r="BF131" s="1086" t="s">
        <v>122</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2" t="s">
        <v>472</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473</v>
      </c>
      <c r="W132" s="1096"/>
      <c r="X132" s="1096"/>
      <c r="Y132" s="1096"/>
      <c r="Z132" s="1097"/>
      <c r="AA132" s="1098">
        <v>6.9061328729999998</v>
      </c>
      <c r="AB132" s="1099"/>
      <c r="AC132" s="1099"/>
      <c r="AD132" s="1099"/>
      <c r="AE132" s="1100"/>
      <c r="AF132" s="1101">
        <v>7.9982252989999996</v>
      </c>
      <c r="AG132" s="1099"/>
      <c r="AH132" s="1099"/>
      <c r="AI132" s="1099"/>
      <c r="AJ132" s="1100"/>
      <c r="AK132" s="1101">
        <v>7.808556608</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474</v>
      </c>
      <c r="W133" s="1079"/>
      <c r="X133" s="1079"/>
      <c r="Y133" s="1079"/>
      <c r="Z133" s="1080"/>
      <c r="AA133" s="1081">
        <v>6.4</v>
      </c>
      <c r="AB133" s="1082"/>
      <c r="AC133" s="1082"/>
      <c r="AD133" s="1082"/>
      <c r="AE133" s="1083"/>
      <c r="AF133" s="1081">
        <v>7</v>
      </c>
      <c r="AG133" s="1082"/>
      <c r="AH133" s="1082"/>
      <c r="AI133" s="1082"/>
      <c r="AJ133" s="1083"/>
      <c r="AK133" s="1081">
        <v>7.5</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UR4Uw/vkxv8zViYOimWi8/X7UqoGwC/9xH6g6tw0tHgb6jawVVbUsOdr2HwfLMu6cwA4RLalAvXROEgUkYxog==" saltValue="fRV1kCUEJ+97HIzo//oZ+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6D9LL4O/bOBz3L5PJHR/7O32Ki5kWGn39KdkcLQXrozLebe7klrjy+ljORFgteemkoETOQGwTKvOTaRm87meg==" saltValue="oA+VxaqcTPD4WGhO6QG+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zyBw+E36pBYH6UF63uvE6BjD6rbtYdttgrqHDZUAhI8DkC0Ms7c8nHIGbBfJRK5P4FT6mHTN6WtF1XMKclnJA==" saltValue="ncJdPuBOb/mdrA6qrdEtI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483</v>
      </c>
      <c r="AL9" s="1119"/>
      <c r="AM9" s="1119"/>
      <c r="AN9" s="1120"/>
      <c r="AO9" s="281">
        <v>2072094</v>
      </c>
      <c r="AP9" s="281">
        <v>86212</v>
      </c>
      <c r="AQ9" s="282">
        <v>90328</v>
      </c>
      <c r="AR9" s="283">
        <v>-4.5999999999999996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484</v>
      </c>
      <c r="AL10" s="1119"/>
      <c r="AM10" s="1119"/>
      <c r="AN10" s="1120"/>
      <c r="AO10" s="284">
        <v>517453</v>
      </c>
      <c r="AP10" s="284">
        <v>21529</v>
      </c>
      <c r="AQ10" s="285">
        <v>7878</v>
      </c>
      <c r="AR10" s="286">
        <v>173.3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485</v>
      </c>
      <c r="AL11" s="1119"/>
      <c r="AM11" s="1119"/>
      <c r="AN11" s="1120"/>
      <c r="AO11" s="284" t="s">
        <v>486</v>
      </c>
      <c r="AP11" s="284" t="s">
        <v>486</v>
      </c>
      <c r="AQ11" s="285">
        <v>2111</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487</v>
      </c>
      <c r="AL12" s="1119"/>
      <c r="AM12" s="1119"/>
      <c r="AN12" s="1120"/>
      <c r="AO12" s="284" t="s">
        <v>486</v>
      </c>
      <c r="AP12" s="284" t="s">
        <v>486</v>
      </c>
      <c r="AQ12" s="285">
        <v>26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488</v>
      </c>
      <c r="AL13" s="1119"/>
      <c r="AM13" s="1119"/>
      <c r="AN13" s="1120"/>
      <c r="AO13" s="284">
        <v>90491</v>
      </c>
      <c r="AP13" s="284">
        <v>3765</v>
      </c>
      <c r="AQ13" s="285">
        <v>2999</v>
      </c>
      <c r="AR13" s="286">
        <v>25.5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489</v>
      </c>
      <c r="AL14" s="1119"/>
      <c r="AM14" s="1119"/>
      <c r="AN14" s="1120"/>
      <c r="AO14" s="284">
        <v>49057</v>
      </c>
      <c r="AP14" s="284">
        <v>2041</v>
      </c>
      <c r="AQ14" s="285">
        <v>1839</v>
      </c>
      <c r="AR14" s="286">
        <v>11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490</v>
      </c>
      <c r="AL15" s="1122"/>
      <c r="AM15" s="1122"/>
      <c r="AN15" s="1123"/>
      <c r="AO15" s="284">
        <v>-144547</v>
      </c>
      <c r="AP15" s="284">
        <v>-6014</v>
      </c>
      <c r="AQ15" s="285">
        <v>-5426</v>
      </c>
      <c r="AR15" s="286">
        <v>10.8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177</v>
      </c>
      <c r="AL16" s="1122"/>
      <c r="AM16" s="1122"/>
      <c r="AN16" s="1123"/>
      <c r="AO16" s="284">
        <v>2584548</v>
      </c>
      <c r="AP16" s="284">
        <v>107533</v>
      </c>
      <c r="AQ16" s="285">
        <v>99756</v>
      </c>
      <c r="AR16" s="286">
        <v>7.8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495</v>
      </c>
      <c r="AL21" s="1125"/>
      <c r="AM21" s="1125"/>
      <c r="AN21" s="1126"/>
      <c r="AO21" s="297">
        <v>9.44</v>
      </c>
      <c r="AP21" s="298">
        <v>9.01</v>
      </c>
      <c r="AQ21" s="299">
        <v>0.43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496</v>
      </c>
      <c r="AL22" s="1125"/>
      <c r="AM22" s="1125"/>
      <c r="AN22" s="1126"/>
      <c r="AO22" s="302">
        <v>97.6</v>
      </c>
      <c r="AP22" s="303">
        <v>97.5</v>
      </c>
      <c r="AQ22" s="304">
        <v>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5" t="s">
        <v>497</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500</v>
      </c>
      <c r="AL32" s="1133"/>
      <c r="AM32" s="1133"/>
      <c r="AN32" s="1134"/>
      <c r="AO32" s="312">
        <v>1381808</v>
      </c>
      <c r="AP32" s="312">
        <v>57491</v>
      </c>
      <c r="AQ32" s="313">
        <v>56025</v>
      </c>
      <c r="AR32" s="314">
        <v>2.6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501</v>
      </c>
      <c r="AL33" s="1133"/>
      <c r="AM33" s="1133"/>
      <c r="AN33" s="1134"/>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502</v>
      </c>
      <c r="AL34" s="1133"/>
      <c r="AM34" s="1133"/>
      <c r="AN34" s="1134"/>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503</v>
      </c>
      <c r="AL35" s="1133"/>
      <c r="AM35" s="1133"/>
      <c r="AN35" s="1134"/>
      <c r="AO35" s="312">
        <v>227444</v>
      </c>
      <c r="AP35" s="312">
        <v>9463</v>
      </c>
      <c r="AQ35" s="313">
        <v>18604</v>
      </c>
      <c r="AR35" s="314">
        <v>-49.1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504</v>
      </c>
      <c r="AL36" s="1133"/>
      <c r="AM36" s="1133"/>
      <c r="AN36" s="1134"/>
      <c r="AO36" s="312">
        <v>250790</v>
      </c>
      <c r="AP36" s="312">
        <v>10434</v>
      </c>
      <c r="AQ36" s="313">
        <v>2667</v>
      </c>
      <c r="AR36" s="314">
        <v>291.2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505</v>
      </c>
      <c r="AL37" s="1133"/>
      <c r="AM37" s="1133"/>
      <c r="AN37" s="1134"/>
      <c r="AO37" s="312" t="s">
        <v>486</v>
      </c>
      <c r="AP37" s="312" t="s">
        <v>486</v>
      </c>
      <c r="AQ37" s="313">
        <v>441</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506</v>
      </c>
      <c r="AL38" s="1136"/>
      <c r="AM38" s="1136"/>
      <c r="AN38" s="1137"/>
      <c r="AO38" s="315" t="s">
        <v>486</v>
      </c>
      <c r="AP38" s="315" t="s">
        <v>486</v>
      </c>
      <c r="AQ38" s="316">
        <v>6</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507</v>
      </c>
      <c r="AL39" s="1136"/>
      <c r="AM39" s="1136"/>
      <c r="AN39" s="1137"/>
      <c r="AO39" s="312">
        <v>-449</v>
      </c>
      <c r="AP39" s="312">
        <v>-19</v>
      </c>
      <c r="AQ39" s="313">
        <v>-4261</v>
      </c>
      <c r="AR39" s="314">
        <v>-99.6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508</v>
      </c>
      <c r="AL40" s="1133"/>
      <c r="AM40" s="1133"/>
      <c r="AN40" s="1134"/>
      <c r="AO40" s="312">
        <v>-1294597</v>
      </c>
      <c r="AP40" s="312">
        <v>-53863</v>
      </c>
      <c r="AQ40" s="313">
        <v>-49695</v>
      </c>
      <c r="AR40" s="314">
        <v>8.4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287</v>
      </c>
      <c r="AL41" s="1139"/>
      <c r="AM41" s="1139"/>
      <c r="AN41" s="1140"/>
      <c r="AO41" s="312">
        <v>564996</v>
      </c>
      <c r="AP41" s="312">
        <v>23507</v>
      </c>
      <c r="AQ41" s="313">
        <v>23786</v>
      </c>
      <c r="AR41" s="314">
        <v>-1.2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478</v>
      </c>
      <c r="AN49" s="1129" t="s">
        <v>511</v>
      </c>
      <c r="AO49" s="1130"/>
      <c r="AP49" s="1130"/>
      <c r="AQ49" s="1130"/>
      <c r="AR49" s="1131"/>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641904</v>
      </c>
      <c r="AN51" s="334">
        <v>24590</v>
      </c>
      <c r="AO51" s="335">
        <v>-21.4</v>
      </c>
      <c r="AP51" s="336">
        <v>132981</v>
      </c>
      <c r="AQ51" s="337">
        <v>58.7</v>
      </c>
      <c r="AR51" s="338">
        <v>-80.099999999999994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370492</v>
      </c>
      <c r="AN52" s="342">
        <v>14193</v>
      </c>
      <c r="AO52" s="343">
        <v>20.100000000000001</v>
      </c>
      <c r="AP52" s="344">
        <v>56973</v>
      </c>
      <c r="AQ52" s="345">
        <v>9.1999999999999993</v>
      </c>
      <c r="AR52" s="346">
        <v>10.9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959081</v>
      </c>
      <c r="AN53" s="334">
        <v>37512</v>
      </c>
      <c r="AO53" s="335">
        <v>52.5</v>
      </c>
      <c r="AP53" s="336">
        <v>128523</v>
      </c>
      <c r="AQ53" s="337">
        <v>-3.4</v>
      </c>
      <c r="AR53" s="338">
        <v>55.9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327140</v>
      </c>
      <c r="AN54" s="342">
        <v>12795</v>
      </c>
      <c r="AO54" s="343">
        <v>-9.8000000000000007</v>
      </c>
      <c r="AP54" s="344">
        <v>56792</v>
      </c>
      <c r="AQ54" s="345">
        <v>-0.3</v>
      </c>
      <c r="AR54" s="346">
        <v>-9.5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820266</v>
      </c>
      <c r="AN55" s="334">
        <v>32641</v>
      </c>
      <c r="AO55" s="335">
        <v>-13</v>
      </c>
      <c r="AP55" s="336">
        <v>69604</v>
      </c>
      <c r="AQ55" s="337">
        <v>-45.8</v>
      </c>
      <c r="AR55" s="338">
        <v>32.799999999999997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535190</v>
      </c>
      <c r="AN56" s="342">
        <v>21297</v>
      </c>
      <c r="AO56" s="343">
        <v>66.400000000000006</v>
      </c>
      <c r="AP56" s="344">
        <v>36247</v>
      </c>
      <c r="AQ56" s="345">
        <v>-36.200000000000003</v>
      </c>
      <c r="AR56" s="346">
        <v>102.6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640519</v>
      </c>
      <c r="AN57" s="334">
        <v>26036</v>
      </c>
      <c r="AO57" s="335">
        <v>-20.2</v>
      </c>
      <c r="AP57" s="336">
        <v>68410</v>
      </c>
      <c r="AQ57" s="337">
        <v>-1.7</v>
      </c>
      <c r="AR57" s="338">
        <v>-18.5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343529</v>
      </c>
      <c r="AN58" s="342">
        <v>13964</v>
      </c>
      <c r="AO58" s="343">
        <v>-34.4</v>
      </c>
      <c r="AP58" s="344">
        <v>35086</v>
      </c>
      <c r="AQ58" s="345">
        <v>-3.2</v>
      </c>
      <c r="AR58" s="346">
        <v>-31.2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1224183</v>
      </c>
      <c r="AN59" s="334">
        <v>50933</v>
      </c>
      <c r="AO59" s="335">
        <v>95.6</v>
      </c>
      <c r="AP59" s="336">
        <v>73019</v>
      </c>
      <c r="AQ59" s="337">
        <v>6.7</v>
      </c>
      <c r="AR59" s="338">
        <v>88.9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709958</v>
      </c>
      <c r="AN60" s="342">
        <v>29539</v>
      </c>
      <c r="AO60" s="343">
        <v>111.5</v>
      </c>
      <c r="AP60" s="344">
        <v>39427</v>
      </c>
      <c r="AQ60" s="345">
        <v>12.4</v>
      </c>
      <c r="AR60" s="346">
        <v>99.1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857191</v>
      </c>
      <c r="AN61" s="349">
        <v>34342</v>
      </c>
      <c r="AO61" s="350">
        <v>18.7</v>
      </c>
      <c r="AP61" s="351">
        <v>94507</v>
      </c>
      <c r="AQ61" s="352">
        <v>2.9</v>
      </c>
      <c r="AR61" s="338">
        <v>15.8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457262</v>
      </c>
      <c r="AN62" s="342">
        <v>18358</v>
      </c>
      <c r="AO62" s="343">
        <v>30.8</v>
      </c>
      <c r="AP62" s="344">
        <v>44905</v>
      </c>
      <c r="AQ62" s="345">
        <v>-3.6</v>
      </c>
      <c r="AR62" s="346">
        <v>34.4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2ND6m2WdknGQ6VXcM+86sAwJIyAqmfww37Fk9Qc1vWXEo7xdzC9eAFpy7h4Uz1J7R0+A2AuZcZDX1C9WxNuhVA==" saltValue="E/OnE/ioxJJesBEr881G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6YCNpFk1QPf8eOw1Cq2pfvU1Go4/TGxRpFDGfSN94hSreLN6hdaFkjKKcVpedTwf/Xar+Ry9Pba5oTz2Ar4Xfg==" saltValue="NcbLavA91heRYYncMmzV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SV01sFIthcO6mk7GIsxF1PiWf387weieQh20xXh12Gr/OXOm5vC3JLkUEEoe9jwa/vTepcrF5ewEbmtXPikZCA==" saltValue="wjW1M24cTfkv7cAiqUsr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41" t="s">
        <v>3</v>
      </c>
      <c r="D47" s="1141"/>
      <c r="E47" s="1142"/>
      <c r="F47" s="11">
        <v>22.74</v>
      </c>
      <c r="G47" s="12">
        <v>24.68</v>
      </c>
      <c r="H47" s="12">
        <v>30.07</v>
      </c>
      <c r="I47" s="12">
        <v>32.78</v>
      </c>
      <c r="J47" s="13">
        <v>33.869999999999997</v>
      </c>
    </row>
    <row r="48" spans="2:10" ht="57.75" customHeight="1" x14ac:dyDescent="0.2">
      <c r="B48" s="14"/>
      <c r="C48" s="1143" t="s">
        <v>4</v>
      </c>
      <c r="D48" s="1143"/>
      <c r="E48" s="1144"/>
      <c r="F48" s="15">
        <v>6.42</v>
      </c>
      <c r="G48" s="16">
        <v>6.54</v>
      </c>
      <c r="H48" s="16">
        <v>5.94</v>
      </c>
      <c r="I48" s="16">
        <v>10.06</v>
      </c>
      <c r="J48" s="17">
        <v>9.31</v>
      </c>
    </row>
    <row r="49" spans="2:10" ht="57.75" customHeight="1" thickBot="1" x14ac:dyDescent="0.25">
      <c r="B49" s="18"/>
      <c r="C49" s="1145" t="s">
        <v>5</v>
      </c>
      <c r="D49" s="1145"/>
      <c r="E49" s="1146"/>
      <c r="F49" s="19" t="s">
        <v>530</v>
      </c>
      <c r="G49" s="20">
        <v>1.1200000000000001</v>
      </c>
      <c r="H49" s="20">
        <v>4.3499999999999996</v>
      </c>
      <c r="I49" s="20">
        <v>4.2</v>
      </c>
      <c r="J49" s="21" t="s">
        <v>531</v>
      </c>
    </row>
    <row r="50" spans="2:10" ht="13.2" x14ac:dyDescent="0.2"/>
  </sheetData>
  <sheetProtection algorithmName="SHA-512" hashValue="UflvjUts/KptsEXz0SmZESRBuqsnfKN79FMOqycXieIleLKvUIPC/MjOTaYs07HOl+JFMMhTaj9yUzeCR8/OPQ==" saltValue="3CGnukFaqYdtyXiqnyuS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3" t="s">
        <v>532</v>
      </c>
      <c r="D34" s="1153"/>
      <c r="E34" s="1154"/>
      <c r="F34" s="32">
        <v>12.71</v>
      </c>
      <c r="G34" s="33">
        <v>11.76</v>
      </c>
      <c r="H34" s="33">
        <v>11.22</v>
      </c>
      <c r="I34" s="33">
        <v>11.87</v>
      </c>
      <c r="J34" s="34">
        <v>11.75</v>
      </c>
      <c r="K34" s="22"/>
      <c r="L34" s="22"/>
      <c r="M34" s="22"/>
      <c r="N34" s="22"/>
      <c r="O34" s="22"/>
      <c r="P34" s="22"/>
    </row>
    <row r="35" spans="1:16" ht="39" customHeight="1" x14ac:dyDescent="0.2">
      <c r="A35" s="22"/>
      <c r="B35" s="35"/>
      <c r="C35" s="1147" t="s">
        <v>533</v>
      </c>
      <c r="D35" s="1148"/>
      <c r="E35" s="1149"/>
      <c r="F35" s="36">
        <v>6.38</v>
      </c>
      <c r="G35" s="37">
        <v>6.48</v>
      </c>
      <c r="H35" s="37">
        <v>5.84</v>
      </c>
      <c r="I35" s="37">
        <v>9.98</v>
      </c>
      <c r="J35" s="38">
        <v>9.2200000000000006</v>
      </c>
      <c r="K35" s="22"/>
      <c r="L35" s="22"/>
      <c r="M35" s="22"/>
      <c r="N35" s="22"/>
      <c r="O35" s="22"/>
      <c r="P35" s="22"/>
    </row>
    <row r="36" spans="1:16" ht="39" customHeight="1" x14ac:dyDescent="0.2">
      <c r="A36" s="22"/>
      <c r="B36" s="35"/>
      <c r="C36" s="1147" t="s">
        <v>534</v>
      </c>
      <c r="D36" s="1148"/>
      <c r="E36" s="1149"/>
      <c r="F36" s="36">
        <v>0.74</v>
      </c>
      <c r="G36" s="37">
        <v>0.97</v>
      </c>
      <c r="H36" s="37">
        <v>1.5</v>
      </c>
      <c r="I36" s="37">
        <v>2.23</v>
      </c>
      <c r="J36" s="38">
        <v>1.83</v>
      </c>
      <c r="K36" s="22"/>
      <c r="L36" s="22"/>
      <c r="M36" s="22"/>
      <c r="N36" s="22"/>
      <c r="O36" s="22"/>
      <c r="P36" s="22"/>
    </row>
    <row r="37" spans="1:16" ht="39" customHeight="1" x14ac:dyDescent="0.2">
      <c r="A37" s="22"/>
      <c r="B37" s="35"/>
      <c r="C37" s="1147" t="s">
        <v>535</v>
      </c>
      <c r="D37" s="1148"/>
      <c r="E37" s="1149"/>
      <c r="F37" s="36">
        <v>1.82</v>
      </c>
      <c r="G37" s="37">
        <v>1.36</v>
      </c>
      <c r="H37" s="37">
        <v>1.21</v>
      </c>
      <c r="I37" s="37">
        <v>1.18</v>
      </c>
      <c r="J37" s="38">
        <v>1.35</v>
      </c>
      <c r="K37" s="22"/>
      <c r="L37" s="22"/>
      <c r="M37" s="22"/>
      <c r="N37" s="22"/>
      <c r="O37" s="22"/>
      <c r="P37" s="22"/>
    </row>
    <row r="38" spans="1:16" ht="39" customHeight="1" x14ac:dyDescent="0.2">
      <c r="A38" s="22"/>
      <c r="B38" s="35"/>
      <c r="C38" s="1147" t="s">
        <v>536</v>
      </c>
      <c r="D38" s="1148"/>
      <c r="E38" s="1149"/>
      <c r="F38" s="36" t="s">
        <v>486</v>
      </c>
      <c r="G38" s="37" t="s">
        <v>486</v>
      </c>
      <c r="H38" s="37" t="s">
        <v>486</v>
      </c>
      <c r="I38" s="37" t="s">
        <v>486</v>
      </c>
      <c r="J38" s="38">
        <v>0.37</v>
      </c>
      <c r="K38" s="22"/>
      <c r="L38" s="22"/>
      <c r="M38" s="22"/>
      <c r="N38" s="22"/>
      <c r="O38" s="22"/>
      <c r="P38" s="22"/>
    </row>
    <row r="39" spans="1:16" ht="39" customHeight="1" x14ac:dyDescent="0.2">
      <c r="A39" s="22"/>
      <c r="B39" s="35"/>
      <c r="C39" s="1147" t="s">
        <v>537</v>
      </c>
      <c r="D39" s="1148"/>
      <c r="E39" s="1149"/>
      <c r="F39" s="36">
        <v>0.03</v>
      </c>
      <c r="G39" s="37">
        <v>0.05</v>
      </c>
      <c r="H39" s="37">
        <v>0.09</v>
      </c>
      <c r="I39" s="37">
        <v>7.0000000000000007E-2</v>
      </c>
      <c r="J39" s="38">
        <v>0.08</v>
      </c>
      <c r="K39" s="22"/>
      <c r="L39" s="22"/>
      <c r="M39" s="22"/>
      <c r="N39" s="22"/>
      <c r="O39" s="22"/>
      <c r="P39" s="22"/>
    </row>
    <row r="40" spans="1:16" ht="39" customHeight="1" x14ac:dyDescent="0.2">
      <c r="A40" s="22"/>
      <c r="B40" s="35"/>
      <c r="C40" s="1147" t="s">
        <v>538</v>
      </c>
      <c r="D40" s="1148"/>
      <c r="E40" s="1149"/>
      <c r="F40" s="36">
        <v>0.05</v>
      </c>
      <c r="G40" s="37">
        <v>0.03</v>
      </c>
      <c r="H40" s="37">
        <v>0.04</v>
      </c>
      <c r="I40" s="37">
        <v>0.04</v>
      </c>
      <c r="J40" s="38">
        <v>0.08</v>
      </c>
      <c r="K40" s="22"/>
      <c r="L40" s="22"/>
      <c r="M40" s="22"/>
      <c r="N40" s="22"/>
      <c r="O40" s="22"/>
      <c r="P40" s="22"/>
    </row>
    <row r="41" spans="1:16" ht="39" customHeight="1" x14ac:dyDescent="0.2">
      <c r="A41" s="22"/>
      <c r="B41" s="35"/>
      <c r="C41" s="1147"/>
      <c r="D41" s="1148"/>
      <c r="E41" s="1149"/>
      <c r="F41" s="36"/>
      <c r="G41" s="37"/>
      <c r="H41" s="37"/>
      <c r="I41" s="37"/>
      <c r="J41" s="38"/>
      <c r="K41" s="22"/>
      <c r="L41" s="22"/>
      <c r="M41" s="22"/>
      <c r="N41" s="22"/>
      <c r="O41" s="22"/>
      <c r="P41" s="22"/>
    </row>
    <row r="42" spans="1:16" ht="39" customHeight="1" x14ac:dyDescent="0.2">
      <c r="A42" s="22"/>
      <c r="B42" s="39"/>
      <c r="C42" s="1147" t="s">
        <v>539</v>
      </c>
      <c r="D42" s="1148"/>
      <c r="E42" s="1149"/>
      <c r="F42" s="36" t="s">
        <v>486</v>
      </c>
      <c r="G42" s="37" t="s">
        <v>486</v>
      </c>
      <c r="H42" s="37" t="s">
        <v>486</v>
      </c>
      <c r="I42" s="37" t="s">
        <v>486</v>
      </c>
      <c r="J42" s="38" t="s">
        <v>486</v>
      </c>
      <c r="K42" s="22"/>
      <c r="L42" s="22"/>
      <c r="M42" s="22"/>
      <c r="N42" s="22"/>
      <c r="O42" s="22"/>
      <c r="P42" s="22"/>
    </row>
    <row r="43" spans="1:16" ht="39" customHeight="1" thickBot="1" x14ac:dyDescent="0.25">
      <c r="A43" s="22"/>
      <c r="B43" s="40"/>
      <c r="C43" s="1150" t="s">
        <v>540</v>
      </c>
      <c r="D43" s="1151"/>
      <c r="E43" s="1152"/>
      <c r="F43" s="41">
        <v>0.11</v>
      </c>
      <c r="G43" s="42">
        <v>0.34</v>
      </c>
      <c r="H43" s="42">
        <v>0.3</v>
      </c>
      <c r="I43" s="42">
        <v>0.9</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36VehTeUgkRzXVqjkU/5Jwz6dNqPZzhk5f01KjWmIeFOG71HYeWq5Y3DaChlC0SWt5Rtf2rUQBhcGAIxjCu3Q==" saltValue="q2qvFhUSqt46mRMwEDoq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5" t="s">
        <v>9</v>
      </c>
      <c r="C45" s="1156"/>
      <c r="D45" s="58"/>
      <c r="E45" s="1161" t="s">
        <v>10</v>
      </c>
      <c r="F45" s="1161"/>
      <c r="G45" s="1161"/>
      <c r="H45" s="1161"/>
      <c r="I45" s="1161"/>
      <c r="J45" s="1162"/>
      <c r="K45" s="59">
        <v>1369</v>
      </c>
      <c r="L45" s="60">
        <v>1332</v>
      </c>
      <c r="M45" s="60">
        <v>1346</v>
      </c>
      <c r="N45" s="60">
        <v>1378</v>
      </c>
      <c r="O45" s="61">
        <v>1382</v>
      </c>
      <c r="P45" s="48"/>
      <c r="Q45" s="48"/>
      <c r="R45" s="48"/>
      <c r="S45" s="48"/>
      <c r="T45" s="48"/>
      <c r="U45" s="48"/>
    </row>
    <row r="46" spans="1:21" ht="30.75" customHeight="1" x14ac:dyDescent="0.2">
      <c r="A46" s="48"/>
      <c r="B46" s="1157"/>
      <c r="C46" s="1158"/>
      <c r="D46" s="62"/>
      <c r="E46" s="1163" t="s">
        <v>11</v>
      </c>
      <c r="F46" s="1163"/>
      <c r="G46" s="1163"/>
      <c r="H46" s="1163"/>
      <c r="I46" s="1163"/>
      <c r="J46" s="1164"/>
      <c r="K46" s="63" t="s">
        <v>486</v>
      </c>
      <c r="L46" s="64" t="s">
        <v>486</v>
      </c>
      <c r="M46" s="64" t="s">
        <v>486</v>
      </c>
      <c r="N46" s="64" t="s">
        <v>486</v>
      </c>
      <c r="O46" s="65" t="s">
        <v>486</v>
      </c>
      <c r="P46" s="48"/>
      <c r="Q46" s="48"/>
      <c r="R46" s="48"/>
      <c r="S46" s="48"/>
      <c r="T46" s="48"/>
      <c r="U46" s="48"/>
    </row>
    <row r="47" spans="1:21" ht="30.75" customHeight="1" x14ac:dyDescent="0.2">
      <c r="A47" s="48"/>
      <c r="B47" s="1157"/>
      <c r="C47" s="1158"/>
      <c r="D47" s="62"/>
      <c r="E47" s="1163" t="s">
        <v>12</v>
      </c>
      <c r="F47" s="1163"/>
      <c r="G47" s="1163"/>
      <c r="H47" s="1163"/>
      <c r="I47" s="1163"/>
      <c r="J47" s="1164"/>
      <c r="K47" s="63" t="s">
        <v>486</v>
      </c>
      <c r="L47" s="64" t="s">
        <v>486</v>
      </c>
      <c r="M47" s="64" t="s">
        <v>486</v>
      </c>
      <c r="N47" s="64" t="s">
        <v>486</v>
      </c>
      <c r="O47" s="65" t="s">
        <v>486</v>
      </c>
      <c r="P47" s="48"/>
      <c r="Q47" s="48"/>
      <c r="R47" s="48"/>
      <c r="S47" s="48"/>
      <c r="T47" s="48"/>
      <c r="U47" s="48"/>
    </row>
    <row r="48" spans="1:21" ht="30.75" customHeight="1" x14ac:dyDescent="0.2">
      <c r="A48" s="48"/>
      <c r="B48" s="1157"/>
      <c r="C48" s="1158"/>
      <c r="D48" s="62"/>
      <c r="E48" s="1163" t="s">
        <v>13</v>
      </c>
      <c r="F48" s="1163"/>
      <c r="G48" s="1163"/>
      <c r="H48" s="1163"/>
      <c r="I48" s="1163"/>
      <c r="J48" s="1164"/>
      <c r="K48" s="63">
        <v>227</v>
      </c>
      <c r="L48" s="64">
        <v>237</v>
      </c>
      <c r="M48" s="64">
        <v>222</v>
      </c>
      <c r="N48" s="64">
        <v>240</v>
      </c>
      <c r="O48" s="65">
        <v>227</v>
      </c>
      <c r="P48" s="48"/>
      <c r="Q48" s="48"/>
      <c r="R48" s="48"/>
      <c r="S48" s="48"/>
      <c r="T48" s="48"/>
      <c r="U48" s="48"/>
    </row>
    <row r="49" spans="1:21" ht="30.75" customHeight="1" x14ac:dyDescent="0.2">
      <c r="A49" s="48"/>
      <c r="B49" s="1157"/>
      <c r="C49" s="1158"/>
      <c r="D49" s="62"/>
      <c r="E49" s="1163" t="s">
        <v>14</v>
      </c>
      <c r="F49" s="1163"/>
      <c r="G49" s="1163"/>
      <c r="H49" s="1163"/>
      <c r="I49" s="1163"/>
      <c r="J49" s="1164"/>
      <c r="K49" s="63">
        <v>214</v>
      </c>
      <c r="L49" s="64">
        <v>178</v>
      </c>
      <c r="M49" s="64">
        <v>244</v>
      </c>
      <c r="N49" s="64">
        <v>243</v>
      </c>
      <c r="O49" s="65">
        <v>251</v>
      </c>
      <c r="P49" s="48"/>
      <c r="Q49" s="48"/>
      <c r="R49" s="48"/>
      <c r="S49" s="48"/>
      <c r="T49" s="48"/>
      <c r="U49" s="48"/>
    </row>
    <row r="50" spans="1:21" ht="30.75" customHeight="1" x14ac:dyDescent="0.2">
      <c r="A50" s="48"/>
      <c r="B50" s="1157"/>
      <c r="C50" s="1158"/>
      <c r="D50" s="62"/>
      <c r="E50" s="1163" t="s">
        <v>15</v>
      </c>
      <c r="F50" s="1163"/>
      <c r="G50" s="1163"/>
      <c r="H50" s="1163"/>
      <c r="I50" s="1163"/>
      <c r="J50" s="1164"/>
      <c r="K50" s="63" t="s">
        <v>486</v>
      </c>
      <c r="L50" s="64" t="s">
        <v>486</v>
      </c>
      <c r="M50" s="64" t="s">
        <v>486</v>
      </c>
      <c r="N50" s="64" t="s">
        <v>486</v>
      </c>
      <c r="O50" s="65" t="s">
        <v>486</v>
      </c>
      <c r="P50" s="48"/>
      <c r="Q50" s="48"/>
      <c r="R50" s="48"/>
      <c r="S50" s="48"/>
      <c r="T50" s="48"/>
      <c r="U50" s="48"/>
    </row>
    <row r="51" spans="1:21" ht="30.75" customHeight="1" x14ac:dyDescent="0.2">
      <c r="A51" s="48"/>
      <c r="B51" s="1159"/>
      <c r="C51" s="1160"/>
      <c r="D51" s="66"/>
      <c r="E51" s="1163" t="s">
        <v>16</v>
      </c>
      <c r="F51" s="1163"/>
      <c r="G51" s="1163"/>
      <c r="H51" s="1163"/>
      <c r="I51" s="1163"/>
      <c r="J51" s="1164"/>
      <c r="K51" s="63" t="s">
        <v>486</v>
      </c>
      <c r="L51" s="64" t="s">
        <v>486</v>
      </c>
      <c r="M51" s="64" t="s">
        <v>486</v>
      </c>
      <c r="N51" s="64" t="s">
        <v>486</v>
      </c>
      <c r="O51" s="65" t="s">
        <v>486</v>
      </c>
      <c r="P51" s="48"/>
      <c r="Q51" s="48"/>
      <c r="R51" s="48"/>
      <c r="S51" s="48"/>
      <c r="T51" s="48"/>
      <c r="U51" s="48"/>
    </row>
    <row r="52" spans="1:21" ht="30.75" customHeight="1" x14ac:dyDescent="0.2">
      <c r="A52" s="48"/>
      <c r="B52" s="1165" t="s">
        <v>17</v>
      </c>
      <c r="C52" s="1166"/>
      <c r="D52" s="66"/>
      <c r="E52" s="1163" t="s">
        <v>18</v>
      </c>
      <c r="F52" s="1163"/>
      <c r="G52" s="1163"/>
      <c r="H52" s="1163"/>
      <c r="I52" s="1163"/>
      <c r="J52" s="1164"/>
      <c r="K52" s="63">
        <v>1375</v>
      </c>
      <c r="L52" s="64">
        <v>1314</v>
      </c>
      <c r="M52" s="64">
        <v>1303</v>
      </c>
      <c r="N52" s="64">
        <v>1290</v>
      </c>
      <c r="O52" s="65">
        <v>1295</v>
      </c>
      <c r="P52" s="48"/>
      <c r="Q52" s="48"/>
      <c r="R52" s="48"/>
      <c r="S52" s="48"/>
      <c r="T52" s="48"/>
      <c r="U52" s="48"/>
    </row>
    <row r="53" spans="1:21" ht="30.75" customHeight="1" thickBot="1" x14ac:dyDescent="0.25">
      <c r="A53" s="48"/>
      <c r="B53" s="1167" t="s">
        <v>19</v>
      </c>
      <c r="C53" s="1168"/>
      <c r="D53" s="67"/>
      <c r="E53" s="1169" t="s">
        <v>20</v>
      </c>
      <c r="F53" s="1169"/>
      <c r="G53" s="1169"/>
      <c r="H53" s="1169"/>
      <c r="I53" s="1169"/>
      <c r="J53" s="1170"/>
      <c r="K53" s="68">
        <v>435</v>
      </c>
      <c r="L53" s="69">
        <v>433</v>
      </c>
      <c r="M53" s="69">
        <v>509</v>
      </c>
      <c r="N53" s="69">
        <v>571</v>
      </c>
      <c r="O53" s="70">
        <v>565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71" t="s">
        <v>24</v>
      </c>
      <c r="C58" s="1172"/>
      <c r="D58" s="1177" t="s">
        <v>25</v>
      </c>
      <c r="E58" s="1178"/>
      <c r="F58" s="1178"/>
      <c r="G58" s="1178"/>
      <c r="H58" s="1178"/>
      <c r="I58" s="1178"/>
      <c r="J58" s="1179"/>
      <c r="K58" s="83"/>
      <c r="L58" s="84"/>
      <c r="M58" s="84"/>
      <c r="N58" s="84"/>
      <c r="O58" s="85"/>
    </row>
    <row r="59" spans="1:21" ht="31.5" customHeight="1" x14ac:dyDescent="0.2">
      <c r="B59" s="1173"/>
      <c r="C59" s="1174"/>
      <c r="D59" s="1180" t="s">
        <v>26</v>
      </c>
      <c r="E59" s="1181"/>
      <c r="F59" s="1181"/>
      <c r="G59" s="1181"/>
      <c r="H59" s="1181"/>
      <c r="I59" s="1181"/>
      <c r="J59" s="1182"/>
      <c r="K59" s="86"/>
      <c r="L59" s="87"/>
      <c r="M59" s="87"/>
      <c r="N59" s="87"/>
      <c r="O59" s="88"/>
    </row>
    <row r="60" spans="1:21" ht="31.5" customHeight="1" thickBot="1" x14ac:dyDescent="0.25">
      <c r="B60" s="1175"/>
      <c r="C60" s="1176"/>
      <c r="D60" s="1183" t="s">
        <v>27</v>
      </c>
      <c r="E60" s="1184"/>
      <c r="F60" s="1184"/>
      <c r="G60" s="1184"/>
      <c r="H60" s="1184"/>
      <c r="I60" s="1184"/>
      <c r="J60" s="118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KHAUfT19bli3Is7cvOcHCyEs10HDogJ1XgI+R+epbbUmrtiJkH3sQTwiOr6ag3ApS1FztDjsNwO56FlKn6S0w==" saltValue="OEjx6XyL15LneozkC/E56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6" t="s">
        <v>30</v>
      </c>
      <c r="C41" s="1187"/>
      <c r="D41" s="105"/>
      <c r="E41" s="1192" t="s">
        <v>31</v>
      </c>
      <c r="F41" s="1192"/>
      <c r="G41" s="1192"/>
      <c r="H41" s="1193"/>
      <c r="I41" s="355">
        <v>10974</v>
      </c>
      <c r="J41" s="356">
        <v>10551</v>
      </c>
      <c r="K41" s="356">
        <v>9814</v>
      </c>
      <c r="L41" s="356">
        <v>8978</v>
      </c>
      <c r="M41" s="357">
        <v>8529</v>
      </c>
    </row>
    <row r="42" spans="2:13" ht="27.75" customHeight="1" x14ac:dyDescent="0.2">
      <c r="B42" s="1188"/>
      <c r="C42" s="1189"/>
      <c r="D42" s="106"/>
      <c r="E42" s="1194" t="s">
        <v>32</v>
      </c>
      <c r="F42" s="1194"/>
      <c r="G42" s="1194"/>
      <c r="H42" s="1195"/>
      <c r="I42" s="358" t="s">
        <v>486</v>
      </c>
      <c r="J42" s="359" t="s">
        <v>486</v>
      </c>
      <c r="K42" s="359" t="s">
        <v>486</v>
      </c>
      <c r="L42" s="359" t="s">
        <v>486</v>
      </c>
      <c r="M42" s="360" t="s">
        <v>486</v>
      </c>
    </row>
    <row r="43" spans="2:13" ht="27.75" customHeight="1" x14ac:dyDescent="0.2">
      <c r="B43" s="1188"/>
      <c r="C43" s="1189"/>
      <c r="D43" s="106"/>
      <c r="E43" s="1194" t="s">
        <v>33</v>
      </c>
      <c r="F43" s="1194"/>
      <c r="G43" s="1194"/>
      <c r="H43" s="1195"/>
      <c r="I43" s="358">
        <v>2902</v>
      </c>
      <c r="J43" s="359">
        <v>2642</v>
      </c>
      <c r="K43" s="359">
        <v>2736</v>
      </c>
      <c r="L43" s="359">
        <v>2323</v>
      </c>
      <c r="M43" s="360">
        <v>2092</v>
      </c>
    </row>
    <row r="44" spans="2:13" ht="27.75" customHeight="1" x14ac:dyDescent="0.2">
      <c r="B44" s="1188"/>
      <c r="C44" s="1189"/>
      <c r="D44" s="106"/>
      <c r="E44" s="1194" t="s">
        <v>34</v>
      </c>
      <c r="F44" s="1194"/>
      <c r="G44" s="1194"/>
      <c r="H44" s="1195"/>
      <c r="I44" s="358">
        <v>749</v>
      </c>
      <c r="J44" s="359">
        <v>581</v>
      </c>
      <c r="K44" s="359">
        <v>655</v>
      </c>
      <c r="L44" s="359">
        <v>545</v>
      </c>
      <c r="M44" s="360">
        <v>472</v>
      </c>
    </row>
    <row r="45" spans="2:13" ht="27.75" customHeight="1" x14ac:dyDescent="0.2">
      <c r="B45" s="1188"/>
      <c r="C45" s="1189"/>
      <c r="D45" s="106"/>
      <c r="E45" s="1194" t="s">
        <v>35</v>
      </c>
      <c r="F45" s="1194"/>
      <c r="G45" s="1194"/>
      <c r="H45" s="1195"/>
      <c r="I45" s="358">
        <v>2780</v>
      </c>
      <c r="J45" s="359">
        <v>2758</v>
      </c>
      <c r="K45" s="359">
        <v>2713</v>
      </c>
      <c r="L45" s="359">
        <v>2695</v>
      </c>
      <c r="M45" s="360">
        <v>2647</v>
      </c>
    </row>
    <row r="46" spans="2:13" ht="27.75" customHeight="1" x14ac:dyDescent="0.2">
      <c r="B46" s="1188"/>
      <c r="C46" s="1189"/>
      <c r="D46" s="107"/>
      <c r="E46" s="1194" t="s">
        <v>36</v>
      </c>
      <c r="F46" s="1194"/>
      <c r="G46" s="1194"/>
      <c r="H46" s="1195"/>
      <c r="I46" s="358" t="s">
        <v>486</v>
      </c>
      <c r="J46" s="359" t="s">
        <v>486</v>
      </c>
      <c r="K46" s="359" t="s">
        <v>486</v>
      </c>
      <c r="L46" s="359" t="s">
        <v>486</v>
      </c>
      <c r="M46" s="360" t="s">
        <v>486</v>
      </c>
    </row>
    <row r="47" spans="2:13" ht="27.75" customHeight="1" x14ac:dyDescent="0.2">
      <c r="B47" s="1188"/>
      <c r="C47" s="1189"/>
      <c r="D47" s="108"/>
      <c r="E47" s="1196" t="s">
        <v>37</v>
      </c>
      <c r="F47" s="1197"/>
      <c r="G47" s="1197"/>
      <c r="H47" s="1198"/>
      <c r="I47" s="358" t="s">
        <v>486</v>
      </c>
      <c r="J47" s="359" t="s">
        <v>486</v>
      </c>
      <c r="K47" s="359" t="s">
        <v>486</v>
      </c>
      <c r="L47" s="359" t="s">
        <v>486</v>
      </c>
      <c r="M47" s="360" t="s">
        <v>486</v>
      </c>
    </row>
    <row r="48" spans="2:13" ht="27.75" customHeight="1" x14ac:dyDescent="0.2">
      <c r="B48" s="1188"/>
      <c r="C48" s="1189"/>
      <c r="D48" s="106"/>
      <c r="E48" s="1194" t="s">
        <v>38</v>
      </c>
      <c r="F48" s="1194"/>
      <c r="G48" s="1194"/>
      <c r="H48" s="1195"/>
      <c r="I48" s="358" t="s">
        <v>486</v>
      </c>
      <c r="J48" s="359" t="s">
        <v>486</v>
      </c>
      <c r="K48" s="359" t="s">
        <v>486</v>
      </c>
      <c r="L48" s="359" t="s">
        <v>486</v>
      </c>
      <c r="M48" s="360" t="s">
        <v>486</v>
      </c>
    </row>
    <row r="49" spans="2:13" ht="27.75" customHeight="1" x14ac:dyDescent="0.2">
      <c r="B49" s="1190"/>
      <c r="C49" s="1191"/>
      <c r="D49" s="106"/>
      <c r="E49" s="1194" t="s">
        <v>39</v>
      </c>
      <c r="F49" s="1194"/>
      <c r="G49" s="1194"/>
      <c r="H49" s="1195"/>
      <c r="I49" s="358" t="s">
        <v>486</v>
      </c>
      <c r="J49" s="359" t="s">
        <v>486</v>
      </c>
      <c r="K49" s="359" t="s">
        <v>486</v>
      </c>
      <c r="L49" s="359" t="s">
        <v>486</v>
      </c>
      <c r="M49" s="360" t="s">
        <v>486</v>
      </c>
    </row>
    <row r="50" spans="2:13" ht="27.75" customHeight="1" x14ac:dyDescent="0.2">
      <c r="B50" s="1199" t="s">
        <v>40</v>
      </c>
      <c r="C50" s="1200"/>
      <c r="D50" s="109"/>
      <c r="E50" s="1194" t="s">
        <v>41</v>
      </c>
      <c r="F50" s="1194"/>
      <c r="G50" s="1194"/>
      <c r="H50" s="1195"/>
      <c r="I50" s="358">
        <v>6837</v>
      </c>
      <c r="J50" s="359">
        <v>7503</v>
      </c>
      <c r="K50" s="359">
        <v>8629</v>
      </c>
      <c r="L50" s="359">
        <v>8975</v>
      </c>
      <c r="M50" s="360">
        <v>9649</v>
      </c>
    </row>
    <row r="51" spans="2:13" ht="27.75" customHeight="1" x14ac:dyDescent="0.2">
      <c r="B51" s="1188"/>
      <c r="C51" s="1189"/>
      <c r="D51" s="106"/>
      <c r="E51" s="1194" t="s">
        <v>42</v>
      </c>
      <c r="F51" s="1194"/>
      <c r="G51" s="1194"/>
      <c r="H51" s="1195"/>
      <c r="I51" s="358">
        <v>12</v>
      </c>
      <c r="J51" s="359">
        <v>11</v>
      </c>
      <c r="K51" s="359">
        <v>10</v>
      </c>
      <c r="L51" s="359">
        <v>9</v>
      </c>
      <c r="M51" s="360">
        <v>8</v>
      </c>
    </row>
    <row r="52" spans="2:13" ht="27.75" customHeight="1" x14ac:dyDescent="0.2">
      <c r="B52" s="1190"/>
      <c r="C52" s="1191"/>
      <c r="D52" s="106"/>
      <c r="E52" s="1194" t="s">
        <v>43</v>
      </c>
      <c r="F52" s="1194"/>
      <c r="G52" s="1194"/>
      <c r="H52" s="1195"/>
      <c r="I52" s="358">
        <v>11867</v>
      </c>
      <c r="J52" s="359">
        <v>11216</v>
      </c>
      <c r="K52" s="359">
        <v>10582</v>
      </c>
      <c r="L52" s="359">
        <v>9832</v>
      </c>
      <c r="M52" s="360">
        <v>9462</v>
      </c>
    </row>
    <row r="53" spans="2:13" ht="27.75" customHeight="1" thickBot="1" x14ac:dyDescent="0.25">
      <c r="B53" s="1201" t="s">
        <v>19</v>
      </c>
      <c r="C53" s="1202"/>
      <c r="D53" s="110"/>
      <c r="E53" s="1203" t="s">
        <v>44</v>
      </c>
      <c r="F53" s="1203"/>
      <c r="G53" s="1203"/>
      <c r="H53" s="1204"/>
      <c r="I53" s="361">
        <v>-1312</v>
      </c>
      <c r="J53" s="362">
        <v>-2198</v>
      </c>
      <c r="K53" s="362">
        <v>-3302</v>
      </c>
      <c r="L53" s="362">
        <v>-4276</v>
      </c>
      <c r="M53" s="363">
        <v>-5379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wB1rWkkj+gdiAoThXM2InOTnraueyyxOHiSgRKUxOrxS8FS2dBp3jR3oPdrQiAa5IQCAzXoJu2p0bR9PZyMMgQ==" saltValue="1Ti1/y9HAazDQMqjwcFj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7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3" t="s">
        <v>46</v>
      </c>
      <c r="D55" s="1213"/>
      <c r="E55" s="1214"/>
      <c r="F55" s="122">
        <v>2612</v>
      </c>
      <c r="G55" s="122">
        <v>2763</v>
      </c>
      <c r="H55" s="123">
        <v>2889</v>
      </c>
    </row>
    <row r="56" spans="2:8" ht="52.5" customHeight="1" x14ac:dyDescent="0.2">
      <c r="B56" s="124"/>
      <c r="C56" s="1215" t="s">
        <v>47</v>
      </c>
      <c r="D56" s="1215"/>
      <c r="E56" s="1216"/>
      <c r="F56" s="125">
        <v>118</v>
      </c>
      <c r="G56" s="125">
        <v>118</v>
      </c>
      <c r="H56" s="126">
        <v>156</v>
      </c>
    </row>
    <row r="57" spans="2:8" ht="53.25" customHeight="1" x14ac:dyDescent="0.2">
      <c r="B57" s="124"/>
      <c r="C57" s="1217" t="s">
        <v>48</v>
      </c>
      <c r="D57" s="1217"/>
      <c r="E57" s="1218"/>
      <c r="F57" s="127">
        <v>6195</v>
      </c>
      <c r="G57" s="127">
        <v>6500</v>
      </c>
      <c r="H57" s="128">
        <v>7081</v>
      </c>
    </row>
    <row r="58" spans="2:8" ht="45.75" customHeight="1" x14ac:dyDescent="0.2">
      <c r="B58" s="129"/>
      <c r="C58" s="1205" t="s">
        <v>554</v>
      </c>
      <c r="D58" s="1206"/>
      <c r="E58" s="1207"/>
      <c r="F58" s="130">
        <v>2015</v>
      </c>
      <c r="G58" s="130">
        <v>2056</v>
      </c>
      <c r="H58" s="131">
        <v>2241</v>
      </c>
    </row>
    <row r="59" spans="2:8" ht="45.75" customHeight="1" x14ac:dyDescent="0.2">
      <c r="B59" s="129"/>
      <c r="C59" s="1205" t="s">
        <v>555</v>
      </c>
      <c r="D59" s="1206"/>
      <c r="E59" s="1207"/>
      <c r="F59" s="130">
        <v>1902</v>
      </c>
      <c r="G59" s="130">
        <v>1982</v>
      </c>
      <c r="H59" s="131">
        <v>2183</v>
      </c>
    </row>
    <row r="60" spans="2:8" ht="45.75" customHeight="1" x14ac:dyDescent="0.2">
      <c r="B60" s="129"/>
      <c r="C60" s="1205" t="s">
        <v>556</v>
      </c>
      <c r="D60" s="1206"/>
      <c r="E60" s="1207"/>
      <c r="F60" s="130">
        <v>1340</v>
      </c>
      <c r="G60" s="130">
        <v>1540</v>
      </c>
      <c r="H60" s="131">
        <v>1740</v>
      </c>
    </row>
    <row r="61" spans="2:8" ht="45.75" customHeight="1" x14ac:dyDescent="0.2">
      <c r="B61" s="129"/>
      <c r="C61" s="1205" t="s">
        <v>557</v>
      </c>
      <c r="D61" s="1206"/>
      <c r="E61" s="1207"/>
      <c r="F61" s="130">
        <v>407</v>
      </c>
      <c r="G61" s="130">
        <v>404</v>
      </c>
      <c r="H61" s="131">
        <v>402</v>
      </c>
    </row>
    <row r="62" spans="2:8" ht="45.75" customHeight="1" thickBot="1" x14ac:dyDescent="0.25">
      <c r="B62" s="132"/>
      <c r="C62" s="1208" t="s">
        <v>558</v>
      </c>
      <c r="D62" s="1209"/>
      <c r="E62" s="1210"/>
      <c r="F62" s="133">
        <v>261</v>
      </c>
      <c r="G62" s="133">
        <v>253</v>
      </c>
      <c r="H62" s="134">
        <v>253</v>
      </c>
    </row>
    <row r="63" spans="2:8" ht="52.5" customHeight="1" thickBot="1" x14ac:dyDescent="0.25">
      <c r="B63" s="135"/>
      <c r="C63" s="1211" t="s">
        <v>49</v>
      </c>
      <c r="D63" s="1211"/>
      <c r="E63" s="1212"/>
      <c r="F63" s="136">
        <v>8924</v>
      </c>
      <c r="G63" s="136">
        <v>9381</v>
      </c>
      <c r="H63" s="137">
        <v>10125</v>
      </c>
    </row>
    <row r="64" spans="2:8" ht="13.2" x14ac:dyDescent="0.2"/>
  </sheetData>
  <sheetProtection algorithmName="SHA-512" hashValue="5KVo1ckNIyoo1rfw7y1NixaN12808SWEPRzB2n62i6HZXC0UQ6g/QaqkIvarDHMCp+iGsvfnHN+6NhiOOdp80g==" saltValue="+mU2Kyach3//Hq22OG2m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24590</v>
      </c>
      <c r="E3" s="156"/>
      <c r="F3" s="157">
        <v>132981</v>
      </c>
      <c r="G3" s="158"/>
      <c r="H3" s="159"/>
    </row>
    <row r="4" spans="1:8" x14ac:dyDescent="0.2">
      <c r="A4" s="160"/>
      <c r="B4" s="161"/>
      <c r="C4" s="162"/>
      <c r="D4" s="163">
        <v>14193</v>
      </c>
      <c r="E4" s="164"/>
      <c r="F4" s="165">
        <v>56973</v>
      </c>
      <c r="G4" s="166"/>
      <c r="H4" s="167"/>
    </row>
    <row r="5" spans="1:8" x14ac:dyDescent="0.2">
      <c r="A5" s="148" t="s">
        <v>519</v>
      </c>
      <c r="B5" s="153"/>
      <c r="C5" s="154"/>
      <c r="D5" s="155">
        <v>37512</v>
      </c>
      <c r="E5" s="156"/>
      <c r="F5" s="157">
        <v>128523</v>
      </c>
      <c r="G5" s="158"/>
      <c r="H5" s="159"/>
    </row>
    <row r="6" spans="1:8" x14ac:dyDescent="0.2">
      <c r="A6" s="160"/>
      <c r="B6" s="161"/>
      <c r="C6" s="162"/>
      <c r="D6" s="163">
        <v>12795</v>
      </c>
      <c r="E6" s="164"/>
      <c r="F6" s="165">
        <v>56792</v>
      </c>
      <c r="G6" s="166"/>
      <c r="H6" s="167"/>
    </row>
    <row r="7" spans="1:8" x14ac:dyDescent="0.2">
      <c r="A7" s="148" t="s">
        <v>520</v>
      </c>
      <c r="B7" s="153"/>
      <c r="C7" s="154"/>
      <c r="D7" s="155">
        <v>32641</v>
      </c>
      <c r="E7" s="156"/>
      <c r="F7" s="157">
        <v>69604</v>
      </c>
      <c r="G7" s="158"/>
      <c r="H7" s="159"/>
    </row>
    <row r="8" spans="1:8" x14ac:dyDescent="0.2">
      <c r="A8" s="160"/>
      <c r="B8" s="161"/>
      <c r="C8" s="162"/>
      <c r="D8" s="163">
        <v>21297</v>
      </c>
      <c r="E8" s="164"/>
      <c r="F8" s="165">
        <v>36247</v>
      </c>
      <c r="G8" s="166"/>
      <c r="H8" s="167"/>
    </row>
    <row r="9" spans="1:8" x14ac:dyDescent="0.2">
      <c r="A9" s="148" t="s">
        <v>521</v>
      </c>
      <c r="B9" s="153"/>
      <c r="C9" s="154"/>
      <c r="D9" s="155">
        <v>26036</v>
      </c>
      <c r="E9" s="156"/>
      <c r="F9" s="157">
        <v>68410</v>
      </c>
      <c r="G9" s="158"/>
      <c r="H9" s="159"/>
    </row>
    <row r="10" spans="1:8" x14ac:dyDescent="0.2">
      <c r="A10" s="160"/>
      <c r="B10" s="161"/>
      <c r="C10" s="162"/>
      <c r="D10" s="163">
        <v>13964</v>
      </c>
      <c r="E10" s="164"/>
      <c r="F10" s="165">
        <v>35086</v>
      </c>
      <c r="G10" s="166"/>
      <c r="H10" s="167"/>
    </row>
    <row r="11" spans="1:8" x14ac:dyDescent="0.2">
      <c r="A11" s="148" t="s">
        <v>522</v>
      </c>
      <c r="B11" s="153"/>
      <c r="C11" s="154"/>
      <c r="D11" s="155">
        <v>50933</v>
      </c>
      <c r="E11" s="156"/>
      <c r="F11" s="157">
        <v>73019</v>
      </c>
      <c r="G11" s="158"/>
      <c r="H11" s="159"/>
    </row>
    <row r="12" spans="1:8" x14ac:dyDescent="0.2">
      <c r="A12" s="160"/>
      <c r="B12" s="161"/>
      <c r="C12" s="168"/>
      <c r="D12" s="163">
        <v>29539</v>
      </c>
      <c r="E12" s="164"/>
      <c r="F12" s="165">
        <v>39427</v>
      </c>
      <c r="G12" s="166"/>
      <c r="H12" s="167"/>
    </row>
    <row r="13" spans="1:8" x14ac:dyDescent="0.2">
      <c r="A13" s="148"/>
      <c r="B13" s="153"/>
      <c r="C13" s="169"/>
      <c r="D13" s="170">
        <v>34342</v>
      </c>
      <c r="E13" s="171"/>
      <c r="F13" s="172">
        <v>94507</v>
      </c>
      <c r="G13" s="173"/>
      <c r="H13" s="159"/>
    </row>
    <row r="14" spans="1:8" x14ac:dyDescent="0.2">
      <c r="A14" s="160"/>
      <c r="B14" s="161"/>
      <c r="C14" s="162"/>
      <c r="D14" s="163">
        <v>18358</v>
      </c>
      <c r="E14" s="164"/>
      <c r="F14" s="165">
        <v>44905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6.42</v>
      </c>
      <c r="C19" s="174">
        <f>ROUND(VALUE(SUBSTITUTE(実質収支比率等に係る経年分析!G$48,"▲","-")),2)</f>
        <v>6.54</v>
      </c>
      <c r="D19" s="174">
        <f>ROUND(VALUE(SUBSTITUTE(実質収支比率等に係る経年分析!H$48,"▲","-")),2)</f>
        <v>5.94</v>
      </c>
      <c r="E19" s="174">
        <f>ROUND(VALUE(SUBSTITUTE(実質収支比率等に係る経年分析!I$48,"▲","-")),2)</f>
        <v>10.06</v>
      </c>
      <c r="F19" s="174">
        <f>ROUND(VALUE(SUBSTITUTE(実質収支比率等に係る経年分析!J$48,"▲","-")),2)</f>
        <v>9.31</v>
      </c>
    </row>
    <row r="20" spans="1:11" x14ac:dyDescent="0.2">
      <c r="A20" s="174" t="s">
        <v>53</v>
      </c>
      <c r="B20" s="174">
        <f>ROUND(VALUE(SUBSTITUTE(実質収支比率等に係る経年分析!F$47,"▲","-")),2)</f>
        <v>22.74</v>
      </c>
      <c r="C20" s="174">
        <f>ROUND(VALUE(SUBSTITUTE(実質収支比率等に係る経年分析!G$47,"▲","-")),2)</f>
        <v>24.68</v>
      </c>
      <c r="D20" s="174">
        <f>ROUND(VALUE(SUBSTITUTE(実質収支比率等に係る経年分析!H$47,"▲","-")),2)</f>
        <v>30.07</v>
      </c>
      <c r="E20" s="174">
        <f>ROUND(VALUE(SUBSTITUTE(実質収支比率等に係る経年分析!I$47,"▲","-")),2)</f>
        <v>32.78</v>
      </c>
      <c r="F20" s="174">
        <f>ROUND(VALUE(SUBSTITUTE(実質収支比率等に係る経年分析!J$47,"▲","-")),2)</f>
        <v>33.869999999999997</v>
      </c>
    </row>
    <row r="21" spans="1:11" x14ac:dyDescent="0.2">
      <c r="A21" s="174" t="s">
        <v>54</v>
      </c>
      <c r="B21" s="174">
        <f>IF(ISNUMBER(VALUE(SUBSTITUTE(実質収支比率等に係る経年分析!F$49,"▲","-"))),ROUND(VALUE(SUBSTITUTE(実質収支比率等に係る経年分析!F$49,"▲","-")),2),NA())</f>
        <v>-1.21</v>
      </c>
      <c r="C21" s="174">
        <f>IF(ISNUMBER(VALUE(SUBSTITUTE(実質収支比率等に係る経年分析!G$49,"▲","-"))),ROUND(VALUE(SUBSTITUTE(実質収支比率等に係る経年分析!G$49,"▲","-")),2),NA())</f>
        <v>1.1200000000000001</v>
      </c>
      <c r="D21" s="174">
        <f>IF(ISNUMBER(VALUE(SUBSTITUTE(実質収支比率等に係る経年分析!H$49,"▲","-"))),ROUND(VALUE(SUBSTITUTE(実質収支比率等に係る経年分析!H$49,"▲","-")),2),NA())</f>
        <v>4.3499999999999996</v>
      </c>
      <c r="E21" s="174">
        <f>IF(ISNUMBER(VALUE(SUBSTITUTE(実質収支比率等に係る経年分析!I$49,"▲","-"))),ROUND(VALUE(SUBSTITUTE(実質収支比率等に係る経年分析!I$49,"▲","-")),2),NA())</f>
        <v>4.2</v>
      </c>
      <c r="F21" s="174">
        <f>IF(ISNUMBER(VALUE(SUBSTITUTE(実質収支比率等に係る経年分析!J$49,"▲","-"))),ROUND(VALUE(SUBSTITUTE(実質収支比率等に係る経年分析!J$49,"▲","-")),2),NA())</f>
        <v>-4.43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0.9</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2">
      <c r="A31" s="175" t="str">
        <f>IF(連結実質赤字比率に係る赤字・黒字の構成分析!C$39="",NA(),連結実質赤字比率に係る赤字・黒字の構成分析!C$39)</f>
        <v>熊田診療所特別会計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0.37</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1.35</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9.2200000000000006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12.71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11.22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11.87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1375</v>
      </c>
      <c r="E42" s="176"/>
      <c r="F42" s="176"/>
      <c r="G42" s="176">
        <f>'実質公債費比率（分子）の構造'!L$52</f>
        <v>1314</v>
      </c>
      <c r="H42" s="176"/>
      <c r="I42" s="176"/>
      <c r="J42" s="176">
        <f>'実質公債費比率（分子）の構造'!M$52</f>
        <v>1303</v>
      </c>
      <c r="K42" s="176"/>
      <c r="L42" s="176"/>
      <c r="M42" s="176">
        <f>'実質公債費比率（分子）の構造'!N$52</f>
        <v>1290</v>
      </c>
      <c r="N42" s="176"/>
      <c r="O42" s="176"/>
      <c r="P42" s="176">
        <f>'実質公債費比率（分子）の構造'!O$52</f>
        <v>1295</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214</v>
      </c>
      <c r="C45" s="176"/>
      <c r="D45" s="176"/>
      <c r="E45" s="176">
        <f>'実質公債費比率（分子）の構造'!L$49</f>
        <v>178</v>
      </c>
      <c r="F45" s="176"/>
      <c r="G45" s="176"/>
      <c r="H45" s="176">
        <f>'実質公債費比率（分子）の構造'!M$49</f>
        <v>244</v>
      </c>
      <c r="I45" s="176"/>
      <c r="J45" s="176"/>
      <c r="K45" s="176">
        <f>'実質公債費比率（分子）の構造'!N$49</f>
        <v>243</v>
      </c>
      <c r="L45" s="176"/>
      <c r="M45" s="176"/>
      <c r="N45" s="176">
        <f>'実質公債費比率（分子）の構造'!O$49</f>
        <v>251</v>
      </c>
      <c r="O45" s="176"/>
      <c r="P45" s="176"/>
    </row>
    <row r="46" spans="1:16" x14ac:dyDescent="0.2">
      <c r="A46" s="176" t="s">
        <v>64</v>
      </c>
      <c r="B46" s="176">
        <f>'実質公債費比率（分子）の構造'!K$48</f>
        <v>227</v>
      </c>
      <c r="C46" s="176"/>
      <c r="D46" s="176"/>
      <c r="E46" s="176">
        <f>'実質公債費比率（分子）の構造'!L$48</f>
        <v>237</v>
      </c>
      <c r="F46" s="176"/>
      <c r="G46" s="176"/>
      <c r="H46" s="176">
        <f>'実質公債費比率（分子）の構造'!M$48</f>
        <v>222</v>
      </c>
      <c r="I46" s="176"/>
      <c r="J46" s="176"/>
      <c r="K46" s="176">
        <f>'実質公債費比率（分子）の構造'!N$48</f>
        <v>240</v>
      </c>
      <c r="L46" s="176"/>
      <c r="M46" s="176"/>
      <c r="N46" s="176">
        <f>'実質公債費比率（分子）の構造'!O$48</f>
        <v>227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1369</v>
      </c>
      <c r="C49" s="176"/>
      <c r="D49" s="176"/>
      <c r="E49" s="176">
        <f>'実質公債費比率（分子）の構造'!L$45</f>
        <v>1332</v>
      </c>
      <c r="F49" s="176"/>
      <c r="G49" s="176"/>
      <c r="H49" s="176">
        <f>'実質公債費比率（分子）の構造'!M$45</f>
        <v>1346</v>
      </c>
      <c r="I49" s="176"/>
      <c r="J49" s="176"/>
      <c r="K49" s="176">
        <f>'実質公債費比率（分子）の構造'!N$45</f>
        <v>1378</v>
      </c>
      <c r="L49" s="176"/>
      <c r="M49" s="176"/>
      <c r="N49" s="176">
        <f>'実質公債費比率（分子）の構造'!O$45</f>
        <v>1382</v>
      </c>
      <c r="O49" s="176"/>
      <c r="P49" s="176"/>
    </row>
    <row r="50" spans="1:16" x14ac:dyDescent="0.2">
      <c r="A50" s="176" t="s">
        <v>67</v>
      </c>
      <c r="B50" s="176" t="e">
        <f>NA()</f>
        <v>#N/A</v>
      </c>
      <c r="C50" s="176">
        <f>IF(ISNUMBER('実質公債費比率（分子）の構造'!K$53),'実質公債費比率（分子）の構造'!K$53,NA())</f>
        <v>435</v>
      </c>
      <c r="D50" s="176" t="e">
        <f>NA()</f>
        <v>#N/A</v>
      </c>
      <c r="E50" s="176" t="e">
        <f>NA()</f>
        <v>#N/A</v>
      </c>
      <c r="F50" s="176">
        <f>IF(ISNUMBER('実質公債費比率（分子）の構造'!L$53),'実質公債費比率（分子）の構造'!L$53,NA())</f>
        <v>433</v>
      </c>
      <c r="G50" s="176" t="e">
        <f>NA()</f>
        <v>#N/A</v>
      </c>
      <c r="H50" s="176" t="e">
        <f>NA()</f>
        <v>#N/A</v>
      </c>
      <c r="I50" s="176">
        <f>IF(ISNUMBER('実質公債費比率（分子）の構造'!M$53),'実質公債費比率（分子）の構造'!M$53,NA())</f>
        <v>509</v>
      </c>
      <c r="J50" s="176" t="e">
        <f>NA()</f>
        <v>#N/A</v>
      </c>
      <c r="K50" s="176" t="e">
        <f>NA()</f>
        <v>#N/A</v>
      </c>
      <c r="L50" s="176">
        <f>IF(ISNUMBER('実質公債費比率（分子）の構造'!N$53),'実質公債費比率（分子）の構造'!N$53,NA())</f>
        <v>571</v>
      </c>
      <c r="M50" s="176" t="e">
        <f>NA()</f>
        <v>#N/A</v>
      </c>
      <c r="N50" s="176" t="e">
        <f>NA()</f>
        <v>#N/A</v>
      </c>
      <c r="O50" s="176">
        <f>IF(ISNUMBER('実質公債費比率（分子）の構造'!O$53),'実質公債費比率（分子）の構造'!O$53,NA())</f>
        <v>565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11867</v>
      </c>
      <c r="E56" s="175"/>
      <c r="F56" s="175"/>
      <c r="G56" s="175">
        <f>'将来負担比率（分子）の構造'!J$52</f>
        <v>11216</v>
      </c>
      <c r="H56" s="175"/>
      <c r="I56" s="175"/>
      <c r="J56" s="175">
        <f>'将来負担比率（分子）の構造'!K$52</f>
        <v>10582</v>
      </c>
      <c r="K56" s="175"/>
      <c r="L56" s="175"/>
      <c r="M56" s="175">
        <f>'将来負担比率（分子）の構造'!L$52</f>
        <v>9832</v>
      </c>
      <c r="N56" s="175"/>
      <c r="O56" s="175"/>
      <c r="P56" s="175">
        <f>'将来負担比率（分子）の構造'!M$52</f>
        <v>9462</v>
      </c>
    </row>
    <row r="57" spans="1:16" x14ac:dyDescent="0.2">
      <c r="A57" s="175" t="s">
        <v>42</v>
      </c>
      <c r="B57" s="175"/>
      <c r="C57" s="175"/>
      <c r="D57" s="175">
        <f>'将来負担比率（分子）の構造'!I$51</f>
        <v>12</v>
      </c>
      <c r="E57" s="175"/>
      <c r="F57" s="175"/>
      <c r="G57" s="175">
        <f>'将来負担比率（分子）の構造'!J$51</f>
        <v>11</v>
      </c>
      <c r="H57" s="175"/>
      <c r="I57" s="175"/>
      <c r="J57" s="175">
        <f>'将来負担比率（分子）の構造'!K$51</f>
        <v>10</v>
      </c>
      <c r="K57" s="175"/>
      <c r="L57" s="175"/>
      <c r="M57" s="175">
        <f>'将来負担比率（分子）の構造'!L$51</f>
        <v>9</v>
      </c>
      <c r="N57" s="175"/>
      <c r="O57" s="175"/>
      <c r="P57" s="175">
        <f>'将来負担比率（分子）の構造'!M$51</f>
        <v>8</v>
      </c>
    </row>
    <row r="58" spans="1:16" x14ac:dyDescent="0.2">
      <c r="A58" s="175" t="s">
        <v>41</v>
      </c>
      <c r="B58" s="175"/>
      <c r="C58" s="175"/>
      <c r="D58" s="175">
        <f>'将来負担比率（分子）の構造'!I$50</f>
        <v>6837</v>
      </c>
      <c r="E58" s="175"/>
      <c r="F58" s="175"/>
      <c r="G58" s="175">
        <f>'将来負担比率（分子）の構造'!J$50</f>
        <v>7503</v>
      </c>
      <c r="H58" s="175"/>
      <c r="I58" s="175"/>
      <c r="J58" s="175">
        <f>'将来負担比率（分子）の構造'!K$50</f>
        <v>8629</v>
      </c>
      <c r="K58" s="175"/>
      <c r="L58" s="175"/>
      <c r="M58" s="175">
        <f>'将来負担比率（分子）の構造'!L$50</f>
        <v>8975</v>
      </c>
      <c r="N58" s="175"/>
      <c r="O58" s="175"/>
      <c r="P58" s="175">
        <f>'将来負担比率（分子）の構造'!M$50</f>
        <v>9649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2780</v>
      </c>
      <c r="C62" s="175"/>
      <c r="D62" s="175"/>
      <c r="E62" s="175">
        <f>'将来負担比率（分子）の構造'!J$45</f>
        <v>2758</v>
      </c>
      <c r="F62" s="175"/>
      <c r="G62" s="175"/>
      <c r="H62" s="175">
        <f>'将来負担比率（分子）の構造'!K$45</f>
        <v>2713</v>
      </c>
      <c r="I62" s="175"/>
      <c r="J62" s="175"/>
      <c r="K62" s="175">
        <f>'将来負担比率（分子）の構造'!L$45</f>
        <v>2695</v>
      </c>
      <c r="L62" s="175"/>
      <c r="M62" s="175"/>
      <c r="N62" s="175">
        <f>'将来負担比率（分子）の構造'!M$45</f>
        <v>2647</v>
      </c>
      <c r="O62" s="175"/>
      <c r="P62" s="175"/>
    </row>
    <row r="63" spans="1:16" x14ac:dyDescent="0.2">
      <c r="A63" s="175" t="s">
        <v>34</v>
      </c>
      <c r="B63" s="175">
        <f>'将来負担比率（分子）の構造'!I$44</f>
        <v>749</v>
      </c>
      <c r="C63" s="175"/>
      <c r="D63" s="175"/>
      <c r="E63" s="175">
        <f>'将来負担比率（分子）の構造'!J$44</f>
        <v>581</v>
      </c>
      <c r="F63" s="175"/>
      <c r="G63" s="175"/>
      <c r="H63" s="175">
        <f>'将来負担比率（分子）の構造'!K$44</f>
        <v>655</v>
      </c>
      <c r="I63" s="175"/>
      <c r="J63" s="175"/>
      <c r="K63" s="175">
        <f>'将来負担比率（分子）の構造'!L$44</f>
        <v>545</v>
      </c>
      <c r="L63" s="175"/>
      <c r="M63" s="175"/>
      <c r="N63" s="175">
        <f>'将来負担比率（分子）の構造'!M$44</f>
        <v>472</v>
      </c>
      <c r="O63" s="175"/>
      <c r="P63" s="175"/>
    </row>
    <row r="64" spans="1:16" x14ac:dyDescent="0.2">
      <c r="A64" s="175" t="s">
        <v>33</v>
      </c>
      <c r="B64" s="175">
        <f>'将来負担比率（分子）の構造'!I$43</f>
        <v>2902</v>
      </c>
      <c r="C64" s="175"/>
      <c r="D64" s="175"/>
      <c r="E64" s="175">
        <f>'将来負担比率（分子）の構造'!J$43</f>
        <v>2642</v>
      </c>
      <c r="F64" s="175"/>
      <c r="G64" s="175"/>
      <c r="H64" s="175">
        <f>'将来負担比率（分子）の構造'!K$43</f>
        <v>2736</v>
      </c>
      <c r="I64" s="175"/>
      <c r="J64" s="175"/>
      <c r="K64" s="175">
        <f>'将来負担比率（分子）の構造'!L$43</f>
        <v>2323</v>
      </c>
      <c r="L64" s="175"/>
      <c r="M64" s="175"/>
      <c r="N64" s="175">
        <f>'将来負担比率（分子）の構造'!M$43</f>
        <v>2092</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10974</v>
      </c>
      <c r="C66" s="175"/>
      <c r="D66" s="175"/>
      <c r="E66" s="175">
        <f>'将来負担比率（分子）の構造'!J$41</f>
        <v>10551</v>
      </c>
      <c r="F66" s="175"/>
      <c r="G66" s="175"/>
      <c r="H66" s="175">
        <f>'将来負担比率（分子）の構造'!K$41</f>
        <v>9814</v>
      </c>
      <c r="I66" s="175"/>
      <c r="J66" s="175"/>
      <c r="K66" s="175">
        <f>'将来負担比率（分子）の構造'!L$41</f>
        <v>8978</v>
      </c>
      <c r="L66" s="175"/>
      <c r="M66" s="175"/>
      <c r="N66" s="175">
        <f>'将来負担比率（分子）の構造'!M$41</f>
        <v>8529</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2612</v>
      </c>
      <c r="C72" s="179">
        <f>基金残高に係る経年分析!G55</f>
        <v>2763</v>
      </c>
      <c r="D72" s="179">
        <f>基金残高に係る経年分析!H55</f>
        <v>2889</v>
      </c>
    </row>
    <row r="73" spans="1:16" x14ac:dyDescent="0.2">
      <c r="A73" s="178" t="s">
        <v>74</v>
      </c>
      <c r="B73" s="179">
        <f>基金残高に係る経年分析!F56</f>
        <v>118</v>
      </c>
      <c r="C73" s="179">
        <f>基金残高に係る経年分析!G56</f>
        <v>118</v>
      </c>
      <c r="D73" s="179">
        <f>基金残高に係る経年分析!H56</f>
        <v>156</v>
      </c>
    </row>
    <row r="74" spans="1:16" x14ac:dyDescent="0.2">
      <c r="A74" s="178" t="s">
        <v>75</v>
      </c>
      <c r="B74" s="179">
        <f>基金残高に係る経年分析!F57</f>
        <v>6195</v>
      </c>
      <c r="C74" s="179">
        <f>基金残高に係る経年分析!G57</f>
        <v>6500</v>
      </c>
      <c r="D74" s="179">
        <f>基金残高に係る経年分析!H57</f>
        <v>7081</v>
      </c>
    </row>
  </sheetData>
  <sheetProtection algorithmName="SHA-512" hashValue="xNNQynSvVVOvQ7akMKQpw3mF0RvlD/mtIB60iZw3LL3Tk0VQYPWHgRAy30FJhvjVHaPs3LWZtPfvXQGe4h5PdQ==" saltValue="oq4hPy8bC27LNqz/W1y2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2025-03-19T02:25:49Z</cp:lastPrinted>
  <dcterms:created xsi:type="dcterms:W3CDTF">2025-02-19T01:15:41Z</dcterms:created>
  <dcterms:modified xsi:type="dcterms:W3CDTF">2025-03-19T02:31:20Z</dcterms:modified>
  <cp:category/>
</cp:coreProperties>
</file>